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gasnier\Music\"/>
    </mc:Choice>
  </mc:AlternateContent>
  <xr:revisionPtr revIDLastSave="0" documentId="13_ncr:1_{E05F01C1-A9B6-4EB4-944E-81D7D7178A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2023" sheetId="2" r:id="rId1"/>
    <sheet name="Feuil2" sheetId="7" state="hidden" r:id="rId2"/>
    <sheet name="Listes" sheetId="5" r:id="rId3"/>
  </sheets>
  <definedNames>
    <definedName name="_xlnm._FilterDatabase" localSheetId="0" hidden="1">'DO2023'!$B$1:$E$7</definedName>
    <definedName name="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BB113" i="2"/>
  <c r="AJ113" i="2"/>
  <c r="BB112" i="2"/>
  <c r="AJ112" i="2"/>
  <c r="AJ111" i="2"/>
  <c r="AJ110" i="2"/>
  <c r="BJ109" i="2"/>
  <c r="BB109" i="2"/>
  <c r="AJ109" i="2"/>
  <c r="BJ108" i="2"/>
  <c r="BB108" i="2"/>
  <c r="AJ108" i="2"/>
  <c r="BR104" i="2"/>
  <c r="BJ104" i="2"/>
  <c r="BB104" i="2"/>
  <c r="AJ104" i="2"/>
  <c r="BJ103" i="2"/>
  <c r="BB103" i="2"/>
  <c r="AJ103" i="2"/>
  <c r="BR100" i="2"/>
  <c r="BJ100" i="2"/>
  <c r="BB100" i="2"/>
  <c r="AJ100" i="2"/>
  <c r="X100" i="2"/>
  <c r="BR99" i="2"/>
  <c r="BJ99" i="2"/>
  <c r="BB99" i="2"/>
  <c r="AJ99" i="2"/>
  <c r="X99" i="2"/>
  <c r="BR98" i="2"/>
  <c r="BJ98" i="2"/>
  <c r="BB98" i="2"/>
  <c r="AJ98" i="2"/>
  <c r="X98" i="2"/>
  <c r="BR97" i="2"/>
  <c r="BJ97" i="2"/>
  <c r="BB97" i="2"/>
  <c r="AJ97" i="2"/>
  <c r="X97" i="2"/>
  <c r="BR96" i="2"/>
  <c r="BJ96" i="2"/>
  <c r="BB96" i="2"/>
  <c r="AJ96" i="2"/>
  <c r="X96" i="2"/>
  <c r="BR95" i="2"/>
  <c r="BJ95" i="2"/>
  <c r="BB95" i="2"/>
  <c r="AJ95" i="2"/>
  <c r="X95" i="2"/>
  <c r="BR94" i="2"/>
  <c r="BJ94" i="2"/>
  <c r="BB94" i="2"/>
  <c r="AJ94" i="2"/>
  <c r="BJ93" i="2"/>
  <c r="BB93" i="2"/>
  <c r="AS93" i="2"/>
  <c r="AJ93" i="2"/>
  <c r="BJ91" i="2"/>
  <c r="AS91" i="2"/>
  <c r="AJ91" i="2"/>
  <c r="BJ90" i="2"/>
  <c r="AS90" i="2"/>
  <c r="AJ90" i="2"/>
  <c r="BJ89" i="2"/>
  <c r="BB89" i="2"/>
  <c r="BJ88" i="2"/>
  <c r="BB88" i="2"/>
  <c r="AJ87" i="2"/>
  <c r="CB87" i="2" s="1"/>
  <c r="AJ86" i="2"/>
  <c r="CB86" i="2" s="1"/>
  <c r="AJ85" i="2"/>
  <c r="CB85" i="2" s="1"/>
  <c r="BB84" i="2"/>
  <c r="AJ84" i="2"/>
  <c r="AJ83" i="2"/>
  <c r="BB83" i="2" s="1"/>
  <c r="BJ83" i="2" s="1"/>
  <c r="AJ92" i="2"/>
  <c r="CB92" i="2" s="1"/>
  <c r="AJ89" i="2"/>
  <c r="AJ88" i="2"/>
  <c r="CB97" i="2" l="1"/>
  <c r="CB88" i="2"/>
  <c r="CB94" i="2"/>
  <c r="CB98" i="2"/>
  <c r="BJ84" i="2"/>
  <c r="CB84" i="2" s="1"/>
  <c r="CB95" i="2"/>
  <c r="CB99" i="2"/>
  <c r="CB108" i="2"/>
  <c r="CB112" i="2"/>
  <c r="CB90" i="2"/>
  <c r="CB96" i="2"/>
  <c r="CB100" i="2"/>
  <c r="CB103" i="2"/>
  <c r="AZ112" i="2"/>
  <c r="DS94" i="2" l="1"/>
  <c r="CF88" i="2"/>
  <c r="C6" i="7" l="1"/>
</calcChain>
</file>

<file path=xl/sharedStrings.xml><?xml version="1.0" encoding="utf-8"?>
<sst xmlns="http://schemas.openxmlformats.org/spreadsheetml/2006/main" count="116" uniqueCount="106">
  <si>
    <t>DETAIL D'ORGANISATION</t>
  </si>
  <si>
    <t>Cadre réservé au Comité Régional</t>
  </si>
  <si>
    <t>N° épreuve:</t>
  </si>
  <si>
    <t>Comité Régional Nouvelle-Aquitaine de Cyclisme</t>
  </si>
  <si>
    <t>Code :</t>
  </si>
  <si>
    <t>05 56 47 38 99 - contact@nouvelleaquitaine-cyclisme.fr</t>
  </si>
  <si>
    <t>Insertion :</t>
  </si>
  <si>
    <t>www.nouvelleaquitaine-cyclisme.fr</t>
  </si>
  <si>
    <t>Date récep :</t>
  </si>
  <si>
    <t>INFOS GENERALES</t>
  </si>
  <si>
    <r>
      <rPr>
        <b/>
        <sz val="10"/>
        <color theme="1"/>
        <rFont val="Arial"/>
      </rPr>
      <t>LIEU</t>
    </r>
    <r>
      <rPr>
        <sz val="10"/>
        <color theme="1"/>
        <rFont val="Arial"/>
      </rPr>
      <t> :</t>
    </r>
  </si>
  <si>
    <t>NOM DE L'EPREUVE :</t>
  </si>
  <si>
    <t xml:space="preserve">CLUB ORGANISATEUR : </t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</si>
  <si>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> :</t>
    </r>
  </si>
  <si>
    <t>Sauf / Précisions</t>
  </si>
  <si>
    <t>Engagements :</t>
  </si>
  <si>
    <t>Internet</t>
  </si>
  <si>
    <t>Autre</t>
  </si>
  <si>
    <t>, Précisez:</t>
  </si>
  <si>
    <t>MONTANT DES ENGAGEMENTS :</t>
  </si>
  <si>
    <t>Licenciés</t>
  </si>
  <si>
    <t>HORAIRES / LIEU</t>
  </si>
  <si>
    <t>Doss :</t>
  </si>
  <si>
    <t>Lieu :</t>
  </si>
  <si>
    <t>Heure :</t>
  </si>
  <si>
    <t>Lieu précis du contrôle anti-dopage :</t>
  </si>
  <si>
    <t>ORGANISATEUR / PERSONNE A CONTACTER</t>
  </si>
  <si>
    <t>Personne à contacter :</t>
  </si>
  <si>
    <t>Prénom</t>
  </si>
  <si>
    <t>Nom</t>
  </si>
  <si>
    <t>N° de Téléphone :</t>
  </si>
  <si>
    <t>Adresse E-mail :</t>
  </si>
  <si>
    <t>DIVERS</t>
  </si>
  <si>
    <t>Commentaires particuliers / Infos pour le Comité Régional :</t>
  </si>
  <si>
    <t>Cachet / Signature du club</t>
  </si>
  <si>
    <t xml:space="preserve"> </t>
  </si>
  <si>
    <t>Date
LIEU
Nom de l’épreuve
CLUB ORGANISATEUR
Catégorie
Dis.
Px.
Doss : 
Dép :
Eng :
Contact</t>
  </si>
  <si>
    <t>Date</t>
  </si>
  <si>
    <t>Lieu</t>
  </si>
  <si>
    <t>Nom épreuve</t>
  </si>
  <si>
    <t>Organisateur</t>
  </si>
  <si>
    <t>Catégorie</t>
  </si>
  <si>
    <t>Dis.</t>
  </si>
  <si>
    <t>Px.</t>
  </si>
  <si>
    <t>Doss :</t>
  </si>
  <si>
    <t>Dép :</t>
  </si>
  <si>
    <t>Eng :</t>
  </si>
  <si>
    <t>Contact</t>
  </si>
  <si>
    <t>ORDRE D'INSERTION - JOURNAL CYCLISME</t>
  </si>
  <si>
    <t>Merci de bien vouloir vérifier que les informations apparaissant dans l'ordre d'insertion sont correctes.</t>
  </si>
  <si>
    <t>Les ordres d'insertion seront contrôlés, corrigés et remis en forme par le Comité Régional, si besoin.
Seules les informations indispensables seront publiées dans le Journal.</t>
  </si>
  <si>
    <t>Si vous souhaitez apporter une correction ou alerter le Comité Régional au sujet de l'ordre d'insertion, merci de l'indiquer ci-dessous :</t>
  </si>
  <si>
    <t>Ces documents peuvent être envoyés par courrier ou par mail (dans ce dernier cas, l'insertion pourra être exporté informatiquement</t>
  </si>
  <si>
    <t>Genre</t>
  </si>
  <si>
    <t>Discipline :</t>
  </si>
  <si>
    <t>Code du Club :</t>
  </si>
  <si>
    <t>ELITE +OPEN 1-2-3 + ACCESS 1-2-3-4</t>
  </si>
  <si>
    <t>OPEN 1-2-3 + ACCESS 1-2-3-4</t>
  </si>
  <si>
    <t>OPEN -2-3 + ACCESS 1-2-3-4</t>
  </si>
  <si>
    <t>OPEN 3 + ACCESS 1-2-3-4</t>
  </si>
  <si>
    <t>ACCESS 1-2-3-4</t>
  </si>
  <si>
    <t>U23</t>
  </si>
  <si>
    <t>U19</t>
  </si>
  <si>
    <t>U17</t>
  </si>
  <si>
    <t>U15</t>
  </si>
  <si>
    <t>MIXTE</t>
  </si>
  <si>
    <t>HOMME</t>
  </si>
  <si>
    <t>FEMME</t>
  </si>
  <si>
    <t>UCI</t>
  </si>
  <si>
    <t>FFC</t>
  </si>
  <si>
    <t>REGIONAL</t>
  </si>
  <si>
    <t>:</t>
  </si>
  <si>
    <t>Nbrs d'engagemés maximun</t>
  </si>
  <si>
    <t>CHAMPIONNAT REGIONAL</t>
  </si>
  <si>
    <t>20/24</t>
  </si>
  <si>
    <r>
      <t xml:space="preserve">CATEGORIE / </t>
    </r>
    <r>
      <rPr>
        <b/>
        <sz val="8"/>
        <color theme="0"/>
        <rFont val="Arial"/>
        <family val="2"/>
      </rPr>
      <t>Cochez les cases correpondantes</t>
    </r>
  </si>
  <si>
    <r>
      <t xml:space="preserve">TYPE D'EPREUVE : </t>
    </r>
    <r>
      <rPr>
        <sz val="10"/>
        <color theme="0"/>
        <rFont val="Arial"/>
        <family val="2"/>
      </rPr>
      <t>Cocher les cases correspondantes</t>
    </r>
  </si>
  <si>
    <t>DEPART :</t>
  </si>
  <si>
    <t>BMX RACE</t>
  </si>
  <si>
    <t>BMX FREE STYLE</t>
  </si>
  <si>
    <t>EPREUVE REGIONAL</t>
  </si>
  <si>
    <t>EPREUVE NATIONALE</t>
  </si>
  <si>
    <r>
      <t xml:space="preserve">CHAMPIONNAT DEPARTEMENTAL </t>
    </r>
    <r>
      <rPr>
        <sz val="8"/>
        <rFont val="Arial"/>
        <family val="2"/>
      </rPr>
      <t>(sur autorisation CR)</t>
    </r>
  </si>
  <si>
    <r>
      <t xml:space="preserve">EPREUVE DE PROXIMITE </t>
    </r>
    <r>
      <rPr>
        <sz val="8"/>
        <rFont val="Arial"/>
        <family val="2"/>
      </rPr>
      <t>(sur autorisation CR)</t>
    </r>
  </si>
  <si>
    <t>U7 à U13</t>
  </si>
  <si>
    <t>ELITE  à  ACCESS</t>
  </si>
  <si>
    <t>ELITE à ACCESS</t>
  </si>
  <si>
    <t>, Précisez :</t>
  </si>
  <si>
    <t>Engagement ouvert pour :</t>
  </si>
  <si>
    <t>clubs</t>
  </si>
  <si>
    <t xml:space="preserve">Régions </t>
  </si>
  <si>
    <t>Départements</t>
  </si>
  <si>
    <t>Teams</t>
  </si>
  <si>
    <t>Groupes sportifs</t>
  </si>
  <si>
    <t xml:space="preserve">Engagement réservé aux clubs : </t>
  </si>
  <si>
    <r>
      <rPr>
        <sz val="9"/>
        <rFont val="Arial"/>
        <family val="2"/>
      </rPr>
      <t xml:space="preserve">  </t>
    </r>
    <r>
      <rPr>
        <u/>
        <sz val="9"/>
        <rFont val="Arial"/>
        <family val="2"/>
      </rPr>
      <t>Departements</t>
    </r>
  </si>
  <si>
    <r>
      <t xml:space="preserve">ENGAGEMENTS : </t>
    </r>
    <r>
      <rPr>
        <sz val="10"/>
        <color theme="2"/>
        <rFont val="Arial"/>
        <family val="2"/>
      </rPr>
      <t>Cocher les cases correspondantes</t>
    </r>
  </si>
  <si>
    <r>
      <t xml:space="preserve">Clôture : </t>
    </r>
    <r>
      <rPr>
        <sz val="10"/>
        <color theme="1"/>
        <rFont val="Arial"/>
        <family val="2"/>
      </rPr>
      <t>obligatoirement,</t>
    </r>
    <r>
      <rPr>
        <b/>
        <sz val="10"/>
        <color theme="1"/>
        <rFont val="Arial"/>
        <family val="2"/>
      </rPr>
      <t xml:space="preserve"> 5 ou 6 jours </t>
    </r>
    <r>
      <rPr>
        <sz val="10"/>
        <color theme="1"/>
        <rFont val="Arial"/>
        <family val="2"/>
      </rPr>
      <t xml:space="preserve">francs avant la course : le samedi ou dimanche </t>
    </r>
    <r>
      <rPr>
        <b/>
        <sz val="10"/>
        <color theme="1"/>
        <rFont val="Arial"/>
        <family val="2"/>
      </rPr>
      <t xml:space="preserve"> = pour le Lundi</t>
    </r>
  </si>
  <si>
    <t>Montant
 droit organisation +assurance</t>
  </si>
  <si>
    <t>€</t>
  </si>
  <si>
    <t>OUI</t>
  </si>
  <si>
    <t>NON</t>
  </si>
  <si>
    <t>BMX</t>
  </si>
  <si>
    <t>Code Postal :</t>
  </si>
  <si>
    <t>Entité gestion :</t>
  </si>
  <si>
    <r>
      <rPr>
        <sz val="10"/>
        <color rgb="FFFF0000"/>
        <rFont val="Arial"/>
        <family val="2"/>
      </rPr>
      <t>UTILISATION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du logiciel </t>
    </r>
    <r>
      <rPr>
        <b/>
        <sz val="10"/>
        <color rgb="FFFF0000"/>
        <rFont val="Arial"/>
        <family val="2"/>
      </rPr>
      <t xml:space="preserve">SQORZ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</si>
</sst>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0.000"/>
  </numFmts>
  <fonts count="40" x14ac:knownFonts="1">
    <font>
      <sz val="10"/>
      <color rgb="FF000000"/>
      <name val="Arial"/>
      <scheme val="minor"/>
    </font>
    <font>
      <sz val="9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9"/>
      <color rgb="FF595959"/>
      <name val="Arial"/>
    </font>
    <font>
      <sz val="8"/>
      <color rgb="FF595959"/>
      <name val="Arial"/>
    </font>
    <font>
      <b/>
      <sz val="12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FF0000"/>
      <name val="Arial"/>
    </font>
    <font>
      <b/>
      <u/>
      <sz val="10"/>
      <color theme="1"/>
      <name val="Arial"/>
    </font>
    <font>
      <b/>
      <sz val="14"/>
      <color theme="1"/>
      <name val="Arial"/>
    </font>
    <font>
      <sz val="10"/>
      <color theme="1"/>
      <name val="Arial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  <scheme val="minor"/>
    </font>
    <font>
      <b/>
      <sz val="10"/>
      <color theme="2"/>
      <name val="Arial"/>
      <family val="2"/>
      <scheme val="minor"/>
    </font>
    <font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4" fillId="0" borderId="0" xfId="0" applyFont="1"/>
    <xf numFmtId="164" fontId="4" fillId="0" borderId="0" xfId="0" applyNumberFormat="1" applyFont="1" applyAlignment="1">
      <alignment horizontal="left"/>
    </xf>
    <xf numFmtId="0" fontId="9" fillId="2" borderId="12" xfId="0" applyFont="1" applyFill="1" applyBorder="1" applyAlignment="1">
      <alignment vertical="center"/>
    </xf>
    <xf numFmtId="0" fontId="0" fillId="0" borderId="38" xfId="0" applyBorder="1"/>
    <xf numFmtId="49" fontId="4" fillId="2" borderId="38" xfId="0" applyNumberFormat="1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164" fontId="17" fillId="0" borderId="0" xfId="0" applyNumberFormat="1" applyFont="1" applyAlignment="1">
      <alignment horizontal="left"/>
    </xf>
    <xf numFmtId="0" fontId="2" fillId="0" borderId="38" xfId="0" applyFont="1" applyBorder="1"/>
    <xf numFmtId="0" fontId="2" fillId="0" borderId="60" xfId="0" applyFont="1" applyBorder="1"/>
    <xf numFmtId="0" fontId="2" fillId="0" borderId="22" xfId="0" applyFont="1" applyBorder="1"/>
    <xf numFmtId="0" fontId="2" fillId="0" borderId="13" xfId="0" applyFont="1" applyBorder="1"/>
    <xf numFmtId="0" fontId="9" fillId="2" borderId="20" xfId="0" applyFont="1" applyFill="1" applyBorder="1" applyAlignment="1">
      <alignment vertical="center"/>
    </xf>
    <xf numFmtId="0" fontId="22" fillId="0" borderId="0" xfId="0" applyFont="1"/>
    <xf numFmtId="0" fontId="9" fillId="2" borderId="38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2" fillId="0" borderId="37" xfId="0" applyFont="1" applyBorder="1"/>
    <xf numFmtId="0" fontId="16" fillId="2" borderId="38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2" fillId="0" borderId="38" xfId="0" applyFont="1" applyBorder="1" applyProtection="1">
      <protection locked="0"/>
    </xf>
    <xf numFmtId="0" fontId="9" fillId="2" borderId="38" xfId="0" applyFont="1" applyFill="1" applyBorder="1" applyAlignment="1">
      <alignment wrapText="1"/>
    </xf>
    <xf numFmtId="0" fontId="2" fillId="0" borderId="86" xfId="0" applyFont="1" applyBorder="1" applyProtection="1">
      <protection locked="0"/>
    </xf>
    <xf numFmtId="0" fontId="29" fillId="11" borderId="0" xfId="0" applyFont="1" applyFill="1"/>
    <xf numFmtId="0" fontId="4" fillId="2" borderId="94" xfId="0" applyFont="1" applyFill="1" applyBorder="1" applyAlignment="1">
      <alignment vertical="center"/>
    </xf>
    <xf numFmtId="0" fontId="4" fillId="0" borderId="94" xfId="0" applyFont="1" applyBorder="1" applyAlignment="1">
      <alignment vertical="center"/>
    </xf>
    <xf numFmtId="0" fontId="4" fillId="2" borderId="95" xfId="0" applyFont="1" applyFill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4" fillId="10" borderId="38" xfId="0" applyFont="1" applyFill="1" applyBorder="1" applyAlignment="1">
      <alignment vertical="center"/>
    </xf>
    <xf numFmtId="0" fontId="24" fillId="10" borderId="38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center"/>
    </xf>
    <xf numFmtId="0" fontId="32" fillId="12" borderId="38" xfId="0" applyFont="1" applyFill="1" applyBorder="1" applyAlignment="1">
      <alignment vertical="center"/>
    </xf>
    <xf numFmtId="0" fontId="32" fillId="12" borderId="38" xfId="0" applyFont="1" applyFill="1" applyBorder="1" applyAlignment="1">
      <alignment horizontal="center" vertical="center"/>
    </xf>
    <xf numFmtId="0" fontId="34" fillId="11" borderId="38" xfId="0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vertical="center"/>
    </xf>
    <xf numFmtId="0" fontId="24" fillId="11" borderId="38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26" fillId="12" borderId="38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4" fillId="2" borderId="73" xfId="0" applyFont="1" applyFill="1" applyBorder="1" applyAlignment="1">
      <alignment vertical="center" wrapText="1"/>
    </xf>
    <xf numFmtId="0" fontId="15" fillId="10" borderId="69" xfId="0" applyFont="1" applyFill="1" applyBorder="1" applyAlignment="1">
      <alignment vertical="center" wrapText="1"/>
    </xf>
    <xf numFmtId="0" fontId="33" fillId="12" borderId="88" xfId="0" applyFont="1" applyFill="1" applyBorder="1" applyAlignment="1">
      <alignment vertical="center"/>
    </xf>
    <xf numFmtId="0" fontId="33" fillId="12" borderId="88" xfId="0" applyFont="1" applyFill="1" applyBorder="1" applyAlignment="1">
      <alignment horizontal="center" vertical="center"/>
    </xf>
    <xf numFmtId="0" fontId="33" fillId="10" borderId="101" xfId="0" applyFont="1" applyFill="1" applyBorder="1" applyAlignment="1">
      <alignment horizontal="center" vertical="center"/>
    </xf>
    <xf numFmtId="0" fontId="33" fillId="10" borderId="10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7" fillId="2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/>
    </xf>
    <xf numFmtId="0" fontId="5" fillId="0" borderId="38" xfId="0" applyFont="1" applyBorder="1" applyAlignment="1">
      <alignment horizontal="center" vertical="top"/>
    </xf>
    <xf numFmtId="0" fontId="26" fillId="0" borderId="100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9" borderId="100" xfId="0" applyFont="1" applyFill="1" applyBorder="1" applyAlignment="1">
      <alignment horizontal="center" vertical="center" wrapText="1"/>
    </xf>
    <xf numFmtId="0" fontId="24" fillId="9" borderId="100" xfId="0" applyFont="1" applyFill="1" applyBorder="1" applyAlignment="1">
      <alignment horizontal="center" vertical="center"/>
    </xf>
    <xf numFmtId="0" fontId="24" fillId="10" borderId="100" xfId="0" applyFont="1" applyFill="1" applyBorder="1" applyAlignment="1">
      <alignment horizontal="center" vertical="center"/>
    </xf>
    <xf numFmtId="0" fontId="24" fillId="11" borderId="10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left" vertical="center"/>
    </xf>
    <xf numFmtId="0" fontId="2" fillId="0" borderId="50" xfId="0" applyFont="1" applyBorder="1"/>
    <xf numFmtId="0" fontId="2" fillId="0" borderId="51" xfId="0" applyFont="1" applyBorder="1"/>
    <xf numFmtId="0" fontId="9" fillId="2" borderId="4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3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5" xfId="0" applyFont="1" applyBorder="1"/>
    <xf numFmtId="49" fontId="9" fillId="2" borderId="49" xfId="0" applyNumberFormat="1" applyFont="1" applyFill="1" applyBorder="1" applyAlignment="1">
      <alignment horizontal="center" vertical="center"/>
    </xf>
    <xf numFmtId="165" fontId="9" fillId="2" borderId="49" xfId="0" applyNumberFormat="1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2" fillId="0" borderId="16" xfId="0" applyFont="1" applyBorder="1"/>
    <xf numFmtId="49" fontId="9" fillId="2" borderId="49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2" fillId="0" borderId="37" xfId="0" applyFont="1" applyBorder="1"/>
    <xf numFmtId="0" fontId="0" fillId="0" borderId="0" xfId="0"/>
    <xf numFmtId="0" fontId="2" fillId="0" borderId="38" xfId="0" applyFont="1" applyBorder="1"/>
    <xf numFmtId="166" fontId="9" fillId="2" borderId="49" xfId="0" applyNumberFormat="1" applyFont="1" applyFill="1" applyBorder="1" applyAlignment="1">
      <alignment horizontal="center" vertical="center"/>
    </xf>
    <xf numFmtId="1" fontId="9" fillId="2" borderId="49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2" fillId="0" borderId="46" xfId="0" applyFont="1" applyBorder="1"/>
    <xf numFmtId="0" fontId="2" fillId="0" borderId="47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left" vertical="top" wrapText="1"/>
    </xf>
    <xf numFmtId="164" fontId="9" fillId="2" borderId="49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center" vertical="center"/>
    </xf>
    <xf numFmtId="0" fontId="20" fillId="7" borderId="13" xfId="0" applyFont="1" applyFill="1" applyBorder="1"/>
    <xf numFmtId="0" fontId="20" fillId="7" borderId="16" xfId="0" applyFont="1" applyFill="1" applyBorder="1"/>
    <xf numFmtId="0" fontId="9" fillId="2" borderId="38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49" fontId="4" fillId="0" borderId="80" xfId="0" applyNumberFormat="1" applyFont="1" applyBorder="1" applyAlignment="1" applyProtection="1">
      <alignment horizontal="center" vertical="top" wrapText="1"/>
      <protection locked="0"/>
    </xf>
    <xf numFmtId="49" fontId="4" fillId="0" borderId="81" xfId="0" applyNumberFormat="1" applyFont="1" applyBorder="1" applyAlignment="1" applyProtection="1">
      <alignment horizontal="center" vertical="top" wrapText="1"/>
      <protection locked="0"/>
    </xf>
    <xf numFmtId="49" fontId="4" fillId="0" borderId="82" xfId="0" applyNumberFormat="1" applyFont="1" applyBorder="1" applyAlignment="1" applyProtection="1">
      <alignment horizontal="center" vertical="top" wrapText="1"/>
      <protection locked="0"/>
    </xf>
    <xf numFmtId="49" fontId="4" fillId="0" borderId="60" xfId="0" applyNumberFormat="1" applyFont="1" applyBorder="1" applyAlignment="1" applyProtection="1">
      <alignment horizontal="center" vertical="top" wrapText="1"/>
      <protection locked="0"/>
    </xf>
    <xf numFmtId="49" fontId="4" fillId="0" borderId="38" xfId="0" applyNumberFormat="1" applyFont="1" applyBorder="1" applyAlignment="1" applyProtection="1">
      <alignment horizontal="center" vertical="top" wrapText="1"/>
      <protection locked="0"/>
    </xf>
    <xf numFmtId="49" fontId="4" fillId="0" borderId="61" xfId="0" applyNumberFormat="1" applyFont="1" applyBorder="1" applyAlignment="1" applyProtection="1">
      <alignment horizontal="center" vertical="top" wrapText="1"/>
      <protection locked="0"/>
    </xf>
    <xf numFmtId="49" fontId="4" fillId="0" borderId="83" xfId="0" applyNumberFormat="1" applyFont="1" applyBorder="1" applyAlignment="1" applyProtection="1">
      <alignment horizontal="center" vertical="top" wrapText="1"/>
      <protection locked="0"/>
    </xf>
    <xf numFmtId="49" fontId="4" fillId="0" borderId="84" xfId="0" applyNumberFormat="1" applyFont="1" applyBorder="1" applyAlignment="1" applyProtection="1">
      <alignment horizontal="center" vertical="top" wrapText="1"/>
      <protection locked="0"/>
    </xf>
    <xf numFmtId="49" fontId="4" fillId="0" borderId="85" xfId="0" applyNumberFormat="1" applyFont="1" applyBorder="1" applyAlignment="1" applyProtection="1">
      <alignment horizontal="center" vertical="top" wrapText="1"/>
      <protection locked="0"/>
    </xf>
    <xf numFmtId="0" fontId="16" fillId="2" borderId="3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24" fillId="0" borderId="98" xfId="0" applyFont="1" applyBorder="1" applyAlignment="1" applyProtection="1">
      <alignment horizontal="center" wrapText="1"/>
      <protection locked="0"/>
    </xf>
    <xf numFmtId="0" fontId="24" fillId="0" borderId="99" xfId="0" applyFont="1" applyBorder="1" applyAlignment="1" applyProtection="1">
      <alignment horizontal="center" wrapText="1"/>
      <protection locked="0"/>
    </xf>
    <xf numFmtId="0" fontId="24" fillId="0" borderId="90" xfId="0" applyFont="1" applyBorder="1" applyAlignment="1" applyProtection="1">
      <alignment horizontal="center" wrapText="1"/>
      <protection locked="0"/>
    </xf>
    <xf numFmtId="0" fontId="24" fillId="0" borderId="96" xfId="0" applyFont="1" applyBorder="1" applyAlignment="1" applyProtection="1">
      <alignment horizontal="center" wrapText="1"/>
      <protection locked="0"/>
    </xf>
    <xf numFmtId="0" fontId="24" fillId="0" borderId="89" xfId="0" applyFont="1" applyBorder="1" applyAlignment="1" applyProtection="1">
      <alignment horizontal="center" wrapText="1"/>
      <protection locked="0"/>
    </xf>
    <xf numFmtId="0" fontId="24" fillId="0" borderId="97" xfId="0" applyFont="1" applyBorder="1" applyAlignment="1" applyProtection="1">
      <alignment horizontal="center" wrapText="1"/>
      <protection locked="0"/>
    </xf>
    <xf numFmtId="0" fontId="24" fillId="13" borderId="91" xfId="0" applyFont="1" applyFill="1" applyBorder="1" applyAlignment="1" applyProtection="1">
      <alignment horizontal="right" vertical="center"/>
      <protection locked="0"/>
    </xf>
    <xf numFmtId="0" fontId="2" fillId="13" borderId="38" xfId="0" applyFont="1" applyFill="1" applyBorder="1" applyAlignment="1" applyProtection="1">
      <alignment horizontal="right" vertical="center"/>
      <protection locked="0"/>
    </xf>
    <xf numFmtId="0" fontId="2" fillId="13" borderId="91" xfId="0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>
      <alignment horizontal="center"/>
    </xf>
    <xf numFmtId="0" fontId="9" fillId="2" borderId="9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right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>
      <alignment horizontal="left" vertical="center"/>
    </xf>
    <xf numFmtId="0" fontId="26" fillId="12" borderId="86" xfId="0" applyFont="1" applyFill="1" applyBorder="1" applyAlignment="1">
      <alignment horizontal="center" vertical="center"/>
    </xf>
    <xf numFmtId="0" fontId="26" fillId="12" borderId="38" xfId="0" applyFont="1" applyFill="1" applyBorder="1" applyAlignment="1">
      <alignment horizontal="center" vertical="center"/>
    </xf>
    <xf numFmtId="0" fontId="32" fillId="12" borderId="38" xfId="0" applyFont="1" applyFill="1" applyBorder="1" applyAlignment="1">
      <alignment horizontal="center" vertical="center"/>
    </xf>
    <xf numFmtId="0" fontId="33" fillId="10" borderId="102" xfId="0" applyFont="1" applyFill="1" applyBorder="1" applyAlignment="1">
      <alignment horizontal="left" vertical="center"/>
    </xf>
    <xf numFmtId="0" fontId="33" fillId="10" borderId="103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/>
    </xf>
    <xf numFmtId="0" fontId="34" fillId="7" borderId="38" xfId="0" applyFont="1" applyFill="1" applyBorder="1" applyAlignment="1">
      <alignment horizontal="center" vertical="center"/>
    </xf>
    <xf numFmtId="0" fontId="15" fillId="10" borderId="68" xfId="0" applyFont="1" applyFill="1" applyBorder="1" applyAlignment="1">
      <alignment horizontal="left" vertical="center" wrapText="1"/>
    </xf>
    <xf numFmtId="0" fontId="15" fillId="10" borderId="69" xfId="0" applyFont="1" applyFill="1" applyBorder="1" applyAlignment="1">
      <alignment horizontal="left" vertical="center" wrapText="1"/>
    </xf>
    <xf numFmtId="0" fontId="24" fillId="9" borderId="69" xfId="0" applyFont="1" applyFill="1" applyBorder="1" applyAlignment="1">
      <alignment horizontal="center" vertical="center" wrapText="1"/>
    </xf>
    <xf numFmtId="0" fontId="24" fillId="10" borderId="69" xfId="0" applyFont="1" applyFill="1" applyBorder="1" applyAlignment="1">
      <alignment horizontal="center" vertical="center" wrapText="1"/>
    </xf>
    <xf numFmtId="49" fontId="24" fillId="9" borderId="69" xfId="0" applyNumberFormat="1" applyFont="1" applyFill="1" applyBorder="1" applyAlignment="1" applyProtection="1">
      <alignment horizontal="center" vertical="center" wrapText="1"/>
      <protection locked="0"/>
    </xf>
    <xf numFmtId="49" fontId="24" fillId="9" borderId="7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9" fillId="0" borderId="2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38" xfId="0" applyBorder="1"/>
    <xf numFmtId="0" fontId="2" fillId="0" borderId="38" xfId="0" applyFont="1" applyBorder="1" applyProtection="1">
      <protection locked="0"/>
    </xf>
    <xf numFmtId="0" fontId="4" fillId="2" borderId="9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49" fontId="4" fillId="0" borderId="26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7" fillId="7" borderId="38" xfId="0" applyFont="1" applyFill="1" applyBorder="1" applyAlignment="1">
      <alignment horizontal="center" vertical="center" wrapText="1"/>
    </xf>
    <xf numFmtId="0" fontId="24" fillId="9" borderId="62" xfId="0" applyFont="1" applyFill="1" applyBorder="1" applyAlignment="1">
      <alignment horizontal="center" vertical="center"/>
    </xf>
    <xf numFmtId="0" fontId="24" fillId="9" borderId="63" xfId="0" applyFont="1" applyFill="1" applyBorder="1" applyAlignment="1">
      <alignment horizontal="center" vertical="center"/>
    </xf>
    <xf numFmtId="0" fontId="24" fillId="9" borderId="6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24" fillId="10" borderId="63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5" fillId="9" borderId="62" xfId="0" applyFont="1" applyFill="1" applyBorder="1" applyAlignment="1">
      <alignment horizontal="center" vertical="center" wrapText="1"/>
    </xf>
    <xf numFmtId="0" fontId="25" fillId="9" borderId="63" xfId="0" applyFont="1" applyFill="1" applyBorder="1" applyAlignment="1">
      <alignment horizontal="center" vertical="center" wrapText="1"/>
    </xf>
    <xf numFmtId="0" fontId="25" fillId="9" borderId="64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/>
    </xf>
    <xf numFmtId="0" fontId="11" fillId="2" borderId="12" xfId="0" applyFont="1" applyFill="1" applyBorder="1" applyAlignment="1">
      <alignment horizontal="left" vertical="center"/>
    </xf>
    <xf numFmtId="0" fontId="2" fillId="0" borderId="21" xfId="0" applyFont="1" applyBorder="1"/>
    <xf numFmtId="165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2" fillId="0" borderId="24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3" fillId="2" borderId="62" xfId="0" applyFont="1" applyFill="1" applyBorder="1" applyAlignment="1" applyProtection="1">
      <alignment horizontal="center" vertical="center" wrapText="1"/>
      <protection locked="0"/>
    </xf>
    <xf numFmtId="0" fontId="23" fillId="2" borderId="63" xfId="0" applyFont="1" applyFill="1" applyBorder="1" applyAlignment="1" applyProtection="1">
      <alignment horizontal="center" vertical="center" wrapText="1"/>
      <protection locked="0"/>
    </xf>
    <xf numFmtId="0" fontId="23" fillId="2" borderId="64" xfId="0" applyFont="1" applyFill="1" applyBorder="1" applyAlignment="1" applyProtection="1">
      <alignment horizontal="center" vertical="center" wrapText="1"/>
      <protection locked="0"/>
    </xf>
    <xf numFmtId="49" fontId="4" fillId="0" borderId="65" xfId="0" applyNumberFormat="1" applyFont="1" applyBorder="1" applyAlignment="1" applyProtection="1">
      <alignment horizontal="center" vertical="center"/>
      <protection locked="0"/>
    </xf>
    <xf numFmtId="49" fontId="4" fillId="0" borderId="66" xfId="0" applyNumberFormat="1" applyFont="1" applyBorder="1" applyAlignment="1" applyProtection="1">
      <alignment horizontal="center" vertical="center"/>
      <protection locked="0"/>
    </xf>
    <xf numFmtId="49" fontId="4" fillId="0" borderId="67" xfId="0" applyNumberFormat="1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top"/>
    </xf>
    <xf numFmtId="0" fontId="2" fillId="0" borderId="25" xfId="0" applyFont="1" applyBorder="1"/>
    <xf numFmtId="0" fontId="2" fillId="0" borderId="15" xfId="0" applyFont="1" applyBorder="1"/>
    <xf numFmtId="0" fontId="5" fillId="0" borderId="44" xfId="0" applyFont="1" applyBorder="1" applyAlignment="1">
      <alignment horizontal="center" vertical="top"/>
    </xf>
    <xf numFmtId="0" fontId="2" fillId="0" borderId="74" xfId="0" applyFont="1" applyBorder="1"/>
    <xf numFmtId="0" fontId="5" fillId="0" borderId="75" xfId="0" applyFont="1" applyBorder="1" applyAlignment="1">
      <alignment horizontal="left" vertical="top"/>
    </xf>
    <xf numFmtId="0" fontId="2" fillId="0" borderId="76" xfId="0" applyFont="1" applyBorder="1"/>
    <xf numFmtId="0" fontId="2" fillId="0" borderId="77" xfId="0" applyFont="1" applyBorder="1"/>
    <xf numFmtId="0" fontId="5" fillId="0" borderId="78" xfId="0" applyFont="1" applyBorder="1" applyAlignment="1">
      <alignment horizontal="center" vertical="top"/>
    </xf>
    <xf numFmtId="0" fontId="2" fillId="0" borderId="79" xfId="0" applyFont="1" applyBorder="1"/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21" fillId="8" borderId="2" xfId="0" applyFont="1" applyFill="1" applyBorder="1" applyAlignment="1">
      <alignment horizontal="center" vertical="center" wrapText="1"/>
    </xf>
    <xf numFmtId="0" fontId="20" fillId="7" borderId="3" xfId="0" applyFont="1" applyFill="1" applyBorder="1"/>
    <xf numFmtId="0" fontId="20" fillId="7" borderId="38" xfId="0" applyFont="1" applyFill="1" applyBorder="1"/>
    <xf numFmtId="0" fontId="20" fillId="7" borderId="7" xfId="0" applyFont="1" applyFill="1" applyBorder="1"/>
    <xf numFmtId="0" fontId="20" fillId="7" borderId="8" xfId="0" applyFont="1" applyFill="1" applyBorder="1"/>
    <xf numFmtId="0" fontId="3" fillId="2" borderId="68" xfId="0" applyFont="1" applyFill="1" applyBorder="1" applyAlignment="1">
      <alignment horizontal="center" vertical="center"/>
    </xf>
    <xf numFmtId="0" fontId="2" fillId="0" borderId="69" xfId="0" applyFont="1" applyBorder="1"/>
    <xf numFmtId="0" fontId="2" fillId="0" borderId="70" xfId="0" applyFont="1" applyBorder="1"/>
    <xf numFmtId="0" fontId="5" fillId="0" borderId="71" xfId="0" applyFont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2" fillId="0" borderId="72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/>
    </xf>
    <xf numFmtId="0" fontId="36" fillId="14" borderId="1" xfId="0" applyFont="1" applyFill="1" applyBorder="1" applyAlignment="1">
      <alignment horizontal="center" vertical="top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4" fillId="2" borderId="63" xfId="0" applyFont="1" applyFill="1" applyBorder="1" applyAlignment="1" applyProtection="1">
      <alignment horizontal="center" vertical="center" wrapText="1"/>
      <protection locked="0"/>
    </xf>
    <xf numFmtId="0" fontId="4" fillId="2" borderId="87" xfId="0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left" vertical="center"/>
      <protection locked="0"/>
    </xf>
    <xf numFmtId="164" fontId="9" fillId="0" borderId="22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0" fontId="30" fillId="9" borderId="62" xfId="0" applyFont="1" applyFill="1" applyBorder="1" applyAlignment="1" applyProtection="1">
      <alignment horizontal="center" vertical="center"/>
      <protection locked="0"/>
    </xf>
    <xf numFmtId="0" fontId="30" fillId="9" borderId="63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16" fillId="2" borderId="38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 applyAlignment="1" applyProtection="1">
      <alignment horizontal="center" vertical="center"/>
      <protection locked="0"/>
    </xf>
    <xf numFmtId="49" fontId="16" fillId="2" borderId="63" xfId="0" applyNumberFormat="1" applyFont="1" applyFill="1" applyBorder="1" applyAlignment="1" applyProtection="1">
      <alignment horizontal="center" vertical="center"/>
      <protection locked="0"/>
    </xf>
    <xf numFmtId="49" fontId="16" fillId="2" borderId="64" xfId="0" applyNumberFormat="1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8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top" wrapText="1"/>
    </xf>
    <xf numFmtId="0" fontId="9" fillId="5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37" fillId="15" borderId="1" xfId="0" applyFont="1" applyFill="1" applyBorder="1" applyAlignment="1">
      <alignment horizontal="center" vertical="top"/>
    </xf>
    <xf numFmtId="49" fontId="4" fillId="0" borderId="104" xfId="0" applyNumberFormat="1" applyFont="1" applyBorder="1" applyAlignment="1" applyProtection="1">
      <alignment horizontal="center" vertical="top" wrapText="1"/>
      <protection locked="0"/>
    </xf>
    <xf numFmtId="49" fontId="4" fillId="0" borderId="105" xfId="0" applyNumberFormat="1" applyFont="1" applyBorder="1" applyAlignment="1" applyProtection="1">
      <alignment horizontal="center" vertical="top" wrapText="1"/>
      <protection locked="0"/>
    </xf>
    <xf numFmtId="49" fontId="4" fillId="0" borderId="91" xfId="0" applyNumberFormat="1" applyFont="1" applyBorder="1" applyAlignment="1" applyProtection="1">
      <alignment horizontal="center" vertical="top" wrapText="1"/>
      <protection locked="0"/>
    </xf>
    <xf numFmtId="49" fontId="4" fillId="0" borderId="92" xfId="0" applyNumberFormat="1" applyFont="1" applyBorder="1" applyAlignment="1" applyProtection="1">
      <alignment horizontal="center" vertical="top" wrapText="1"/>
      <protection locked="0"/>
    </xf>
    <xf numFmtId="49" fontId="38" fillId="16" borderId="98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99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90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96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89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97" xfId="0" applyNumberFormat="1" applyFont="1" applyFill="1" applyBorder="1" applyAlignment="1" applyProtection="1">
      <alignment horizontal="center" vertical="center" wrapText="1"/>
      <protection locked="0"/>
    </xf>
    <xf numFmtId="49" fontId="38" fillId="16" borderId="98" xfId="0" applyNumberFormat="1" applyFont="1" applyFill="1" applyBorder="1" applyAlignment="1" applyProtection="1">
      <alignment horizontal="center" vertical="top" wrapText="1"/>
      <protection locked="0"/>
    </xf>
    <xf numFmtId="49" fontId="38" fillId="16" borderId="99" xfId="0" applyNumberFormat="1" applyFont="1" applyFill="1" applyBorder="1" applyAlignment="1" applyProtection="1">
      <alignment horizontal="center" vertical="top" wrapText="1"/>
      <protection locked="0"/>
    </xf>
    <xf numFmtId="49" fontId="38" fillId="16" borderId="90" xfId="0" applyNumberFormat="1" applyFont="1" applyFill="1" applyBorder="1" applyAlignment="1" applyProtection="1">
      <alignment horizontal="center" vertical="top" wrapText="1"/>
      <protection locked="0"/>
    </xf>
    <xf numFmtId="49" fontId="38" fillId="16" borderId="96" xfId="0" applyNumberFormat="1" applyFont="1" applyFill="1" applyBorder="1" applyAlignment="1" applyProtection="1">
      <alignment horizontal="center" vertical="top" wrapText="1"/>
      <protection locked="0"/>
    </xf>
    <xf numFmtId="49" fontId="38" fillId="16" borderId="89" xfId="0" applyNumberFormat="1" applyFont="1" applyFill="1" applyBorder="1" applyAlignment="1" applyProtection="1">
      <alignment horizontal="center" vertical="top" wrapText="1"/>
      <protection locked="0"/>
    </xf>
    <xf numFmtId="49" fontId="38" fillId="16" borderId="9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8290" cy="75819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8290" cy="75819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33</xdr:row>
          <xdr:rowOff>38100</xdr:rowOff>
        </xdr:from>
        <xdr:to>
          <xdr:col>4</xdr:col>
          <xdr:colOff>45720</xdr:colOff>
          <xdr:row>35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34</xdr:row>
          <xdr:rowOff>167640</xdr:rowOff>
        </xdr:from>
        <xdr:to>
          <xdr:col>4</xdr:col>
          <xdr:colOff>38100</xdr:colOff>
          <xdr:row>36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175260</xdr:rowOff>
        </xdr:from>
        <xdr:to>
          <xdr:col>4</xdr:col>
          <xdr:colOff>30480</xdr:colOff>
          <xdr:row>37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53340</xdr:colOff>
          <xdr:row>33</xdr:row>
          <xdr:rowOff>30480</xdr:rowOff>
        </xdr:from>
        <xdr:to>
          <xdr:col>40</xdr:col>
          <xdr:colOff>30480</xdr:colOff>
          <xdr:row>35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34</xdr:row>
          <xdr:rowOff>167640</xdr:rowOff>
        </xdr:from>
        <xdr:to>
          <xdr:col>40</xdr:col>
          <xdr:colOff>38100</xdr:colOff>
          <xdr:row>36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25</xdr:row>
          <xdr:rowOff>0</xdr:rowOff>
        </xdr:from>
        <xdr:to>
          <xdr:col>44</xdr:col>
          <xdr:colOff>45720</xdr:colOff>
          <xdr:row>25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60960</xdr:colOff>
          <xdr:row>25</xdr:row>
          <xdr:rowOff>30480</xdr:rowOff>
        </xdr:from>
        <xdr:to>
          <xdr:col>56</xdr:col>
          <xdr:colOff>15240</xdr:colOff>
          <xdr:row>25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24</xdr:row>
          <xdr:rowOff>38100</xdr:rowOff>
        </xdr:from>
        <xdr:to>
          <xdr:col>19</xdr:col>
          <xdr:colOff>91440</xdr:colOff>
          <xdr:row>26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49</xdr:row>
          <xdr:rowOff>38100</xdr:rowOff>
        </xdr:from>
        <xdr:to>
          <xdr:col>25</xdr:col>
          <xdr:colOff>22860</xdr:colOff>
          <xdr:row>51</xdr:row>
          <xdr:rowOff>30480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</xdr:colOff>
          <xdr:row>49</xdr:row>
          <xdr:rowOff>68580</xdr:rowOff>
        </xdr:from>
        <xdr:to>
          <xdr:col>31</xdr:col>
          <xdr:colOff>45720</xdr:colOff>
          <xdr:row>50</xdr:row>
          <xdr:rowOff>167640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53340</xdr:colOff>
          <xdr:row>50</xdr:row>
          <xdr:rowOff>281940</xdr:rowOff>
        </xdr:from>
        <xdr:to>
          <xdr:col>27</xdr:col>
          <xdr:colOff>38100</xdr:colOff>
          <xdr:row>52</xdr:row>
          <xdr:rowOff>68580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51</xdr:row>
          <xdr:rowOff>0</xdr:rowOff>
        </xdr:from>
        <xdr:to>
          <xdr:col>35</xdr:col>
          <xdr:colOff>30480</xdr:colOff>
          <xdr:row>51</xdr:row>
          <xdr:rowOff>182880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51</xdr:row>
          <xdr:rowOff>7620</xdr:rowOff>
        </xdr:from>
        <xdr:to>
          <xdr:col>49</xdr:col>
          <xdr:colOff>15240</xdr:colOff>
          <xdr:row>51</xdr:row>
          <xdr:rowOff>167640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53340</xdr:colOff>
          <xdr:row>50</xdr:row>
          <xdr:rowOff>129540</xdr:rowOff>
        </xdr:from>
        <xdr:to>
          <xdr:col>59</xdr:col>
          <xdr:colOff>0</xdr:colOff>
          <xdr:row>52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53340</xdr:colOff>
          <xdr:row>51</xdr:row>
          <xdr:rowOff>0</xdr:rowOff>
        </xdr:from>
        <xdr:to>
          <xdr:col>73</xdr:col>
          <xdr:colOff>38100</xdr:colOff>
          <xdr:row>51</xdr:row>
          <xdr:rowOff>175260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</xdr:colOff>
          <xdr:row>52</xdr:row>
          <xdr:rowOff>22860</xdr:rowOff>
        </xdr:from>
        <xdr:to>
          <xdr:col>35</xdr:col>
          <xdr:colOff>30480</xdr:colOff>
          <xdr:row>52</xdr:row>
          <xdr:rowOff>182880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68580</xdr:colOff>
          <xdr:row>52</xdr:row>
          <xdr:rowOff>0</xdr:rowOff>
        </xdr:from>
        <xdr:to>
          <xdr:col>49</xdr:col>
          <xdr:colOff>30480</xdr:colOff>
          <xdr:row>52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247775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574655"/>
          <a:ext cx="12477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970-66A0-4256-AE44-366BE1587585}">
  <sheetPr>
    <pageSetUpPr fitToPage="1"/>
  </sheetPr>
  <dimension ref="A1:GJ113"/>
  <sheetViews>
    <sheetView tabSelected="1" zoomScaleNormal="100" workbookViewId="0">
      <selection activeCell="S20" sqref="S20:W20"/>
    </sheetView>
  </sheetViews>
  <sheetFormatPr baseColWidth="10" defaultColWidth="12.6640625" defaultRowHeight="15" customHeight="1" x14ac:dyDescent="0.25"/>
  <cols>
    <col min="1" max="2" width="1.109375" customWidth="1"/>
    <col min="3" max="9" width="1.33203125" customWidth="1"/>
    <col min="10" max="20" width="1.44140625" customWidth="1"/>
    <col min="21" max="39" width="1.33203125" customWidth="1"/>
    <col min="40" max="75" width="1.109375" customWidth="1"/>
    <col min="76" max="80" width="1.33203125" customWidth="1"/>
    <col min="81" max="82" width="11.44140625" hidden="1" customWidth="1"/>
    <col min="83" max="83" width="25.44140625" hidden="1" customWidth="1"/>
    <col min="84" max="84" width="11.44140625" hidden="1" customWidth="1"/>
    <col min="85" max="85" width="17.44140625" hidden="1" customWidth="1"/>
    <col min="86" max="86" width="8.44140625" hidden="1" customWidth="1"/>
    <col min="87" max="87" width="20.88671875" hidden="1" customWidth="1"/>
    <col min="88" max="88" width="29.44140625" hidden="1" customWidth="1"/>
    <col min="89" max="96" width="11.44140625" hidden="1" customWidth="1"/>
    <col min="97" max="147" width="1.109375" hidden="1" customWidth="1"/>
    <col min="148" max="192" width="1.33203125" hidden="1" customWidth="1"/>
  </cols>
  <sheetData>
    <row r="1" spans="1:192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49" t="s">
        <v>0</v>
      </c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1"/>
      <c r="BE1" s="254" t="s">
        <v>1</v>
      </c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6"/>
      <c r="CC1" s="2"/>
      <c r="CD1" s="2"/>
      <c r="CE1" s="2"/>
      <c r="CF1" s="2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4"/>
      <c r="EK1" s="4"/>
      <c r="EL1" s="4"/>
      <c r="EM1" s="4"/>
      <c r="EN1" s="5"/>
      <c r="EO1" s="5"/>
      <c r="EP1" s="5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</row>
    <row r="2" spans="1:192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2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1"/>
      <c r="BE2" s="257" t="s">
        <v>2</v>
      </c>
      <c r="BF2" s="258"/>
      <c r="BG2" s="258"/>
      <c r="BH2" s="258"/>
      <c r="BI2" s="258"/>
      <c r="BJ2" s="258"/>
      <c r="BK2" s="258"/>
      <c r="BL2" s="259"/>
      <c r="BM2" s="260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61"/>
      <c r="CC2" s="2"/>
      <c r="CD2" s="2"/>
      <c r="CE2" s="2"/>
      <c r="CF2" s="2"/>
      <c r="CG2" s="3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4"/>
      <c r="EK2" s="4"/>
      <c r="EL2" s="4"/>
      <c r="EM2" s="4"/>
      <c r="EN2" s="5"/>
      <c r="EO2" s="5"/>
      <c r="EP2" s="5"/>
      <c r="EQ2" s="6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62" t="s">
        <v>3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10"/>
      <c r="BE3" s="236" t="s">
        <v>4</v>
      </c>
      <c r="BF3" s="237"/>
      <c r="BG3" s="237"/>
      <c r="BH3" s="237"/>
      <c r="BI3" s="237"/>
      <c r="BJ3" s="237"/>
      <c r="BK3" s="237"/>
      <c r="BL3" s="238"/>
      <c r="BM3" s="239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40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</row>
    <row r="4" spans="1:192" ht="11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235" t="s">
        <v>5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10"/>
      <c r="BE4" s="236" t="s">
        <v>6</v>
      </c>
      <c r="BF4" s="237"/>
      <c r="BG4" s="237"/>
      <c r="BH4" s="237"/>
      <c r="BI4" s="237"/>
      <c r="BJ4" s="237"/>
      <c r="BK4" s="237"/>
      <c r="BL4" s="238"/>
      <c r="BM4" s="239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40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</row>
    <row r="5" spans="1:192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35" t="s">
        <v>7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10"/>
      <c r="BE5" s="241" t="s">
        <v>8</v>
      </c>
      <c r="BF5" s="242"/>
      <c r="BG5" s="242"/>
      <c r="BH5" s="242"/>
      <c r="BI5" s="242"/>
      <c r="BJ5" s="242"/>
      <c r="BK5" s="242"/>
      <c r="BL5" s="243"/>
      <c r="BM5" s="244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5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</row>
    <row r="6" spans="1:192" ht="2.4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81"/>
      <c r="BF6" s="40"/>
      <c r="BG6" s="40"/>
      <c r="BH6" s="40"/>
      <c r="BI6" s="40"/>
      <c r="BJ6" s="40"/>
      <c r="BK6" s="40"/>
      <c r="BL6" s="40"/>
      <c r="BM6" s="82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</row>
    <row r="7" spans="1:192" ht="15.6" customHeight="1" x14ac:dyDescent="0.25">
      <c r="A7" s="263"/>
      <c r="B7" s="104"/>
      <c r="C7" s="104"/>
      <c r="D7" s="104"/>
      <c r="E7" s="104"/>
      <c r="F7" s="104"/>
      <c r="G7" s="104"/>
      <c r="H7" s="104"/>
      <c r="I7" s="104"/>
      <c r="J7" s="105"/>
      <c r="K7" s="11"/>
      <c r="L7" s="11"/>
      <c r="M7" s="11"/>
      <c r="N7" s="1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264" t="s">
        <v>102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1"/>
      <c r="BE7" s="303">
        <v>2024</v>
      </c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</row>
    <row r="8" spans="1:192" ht="15" customHeight="1" x14ac:dyDescent="0.25">
      <c r="A8" s="128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30"/>
      <c r="CC8" s="2"/>
      <c r="CD8" s="2"/>
      <c r="CE8" s="2"/>
      <c r="CF8" s="2"/>
      <c r="CG8" s="3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4"/>
      <c r="EK8" s="4"/>
      <c r="EL8" s="4"/>
      <c r="EM8" s="4"/>
      <c r="EN8" s="5"/>
      <c r="EO8" s="5"/>
      <c r="EP8" s="5"/>
      <c r="EQ8" s="6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1:192" ht="3.75" customHeight="1" x14ac:dyDescent="0.25">
      <c r="A9" s="203"/>
      <c r="B9" s="104"/>
      <c r="C9" s="104"/>
      <c r="D9" s="104"/>
      <c r="E9" s="104"/>
      <c r="F9" s="104"/>
      <c r="G9" s="104"/>
      <c r="H9" s="104"/>
      <c r="I9" s="104"/>
      <c r="J9" s="10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12"/>
      <c r="CA9" s="12"/>
      <c r="CB9" s="12"/>
      <c r="CC9" s="2"/>
      <c r="CD9" s="2"/>
      <c r="CE9" s="2"/>
      <c r="CF9" s="2"/>
      <c r="CG9" s="3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4"/>
      <c r="EK9" s="4"/>
      <c r="EL9" s="4"/>
      <c r="EM9" s="4"/>
      <c r="EN9" s="5"/>
      <c r="EO9" s="5"/>
      <c r="EP9" s="5"/>
      <c r="EQ9" s="6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</row>
    <row r="10" spans="1:192" ht="15" customHeight="1" x14ac:dyDescent="0.25">
      <c r="A10" s="113" t="s">
        <v>10</v>
      </c>
      <c r="B10" s="104"/>
      <c r="C10" s="104"/>
      <c r="D10" s="104"/>
      <c r="E10" s="104"/>
      <c r="F10" s="105"/>
      <c r="G10" s="13"/>
      <c r="H10" s="232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4"/>
      <c r="BA10" s="44"/>
      <c r="BB10" s="43"/>
      <c r="BC10" s="33" t="s">
        <v>103</v>
      </c>
      <c r="BE10" s="43"/>
      <c r="BF10" s="43"/>
      <c r="BG10" s="43"/>
      <c r="BH10" s="43"/>
      <c r="BI10" s="43"/>
      <c r="BJ10" s="43"/>
      <c r="BK10" s="43"/>
      <c r="BL10" s="43"/>
      <c r="BM10" s="43"/>
      <c r="BN10" s="40"/>
      <c r="BO10" s="246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  <c r="CC10" s="2"/>
      <c r="CD10" s="2"/>
      <c r="CE10" s="2"/>
      <c r="CF10" s="2"/>
      <c r="CG10" s="3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4"/>
      <c r="EK10" s="4"/>
      <c r="EL10" s="4"/>
      <c r="EM10" s="4"/>
      <c r="EN10" s="5"/>
      <c r="EO10" s="5"/>
      <c r="EP10" s="5"/>
      <c r="EQ10" s="6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</row>
    <row r="11" spans="1:192" ht="3.75" customHeight="1" x14ac:dyDescent="0.25">
      <c r="A11" s="2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5"/>
      <c r="CC11" s="2"/>
      <c r="CD11" s="2"/>
      <c r="CE11" s="2"/>
      <c r="CF11" s="2"/>
      <c r="CG11" s="3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4"/>
      <c r="EK11" s="4"/>
      <c r="EL11" s="4"/>
      <c r="EM11" s="4"/>
      <c r="EN11" s="5"/>
      <c r="EO11" s="5"/>
      <c r="EP11" s="5"/>
      <c r="EQ11" s="6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</row>
    <row r="12" spans="1:192" ht="15" customHeight="1" x14ac:dyDescent="0.25">
      <c r="A12" s="113" t="s">
        <v>11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4"/>
      <c r="S12" s="277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"/>
      <c r="CD12" s="2"/>
      <c r="CE12" s="2"/>
      <c r="CF12" s="2"/>
      <c r="CG12" s="3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4"/>
      <c r="EK12" s="4"/>
      <c r="EL12" s="4"/>
      <c r="EM12" s="4"/>
      <c r="EN12" s="5"/>
      <c r="EO12" s="5"/>
      <c r="EP12" s="5"/>
      <c r="EQ12" s="6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</row>
    <row r="13" spans="1:192" ht="3.75" customHeight="1" x14ac:dyDescent="0.25">
      <c r="A13" s="2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5"/>
      <c r="CC13" s="2"/>
      <c r="CD13" s="2"/>
      <c r="CE13" s="2"/>
      <c r="CF13" s="2"/>
      <c r="CG13" s="3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4"/>
      <c r="EK13" s="4"/>
      <c r="EL13" s="4"/>
      <c r="EM13" s="4"/>
      <c r="EN13" s="5"/>
      <c r="EO13" s="5"/>
      <c r="EP13" s="5"/>
      <c r="EQ13" s="6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</row>
    <row r="14" spans="1:192" ht="15" customHeight="1" x14ac:dyDescent="0.25">
      <c r="A14" s="113" t="s">
        <v>12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218"/>
      <c r="S14" s="265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42"/>
      <c r="BB14" s="40"/>
      <c r="BC14" s="49" t="s">
        <v>55</v>
      </c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34"/>
      <c r="BP14" s="246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8"/>
      <c r="CC14" s="2"/>
      <c r="CD14" s="2"/>
      <c r="CE14" s="2"/>
      <c r="CF14" s="2"/>
      <c r="CG14" s="3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4"/>
      <c r="EK14" s="4"/>
      <c r="EL14" s="4"/>
      <c r="EM14" s="4"/>
      <c r="EN14" s="5"/>
      <c r="EO14" s="5"/>
      <c r="EP14" s="5"/>
      <c r="EQ14" s="6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</row>
    <row r="15" spans="1:192" ht="3.75" customHeight="1" x14ac:dyDescent="0.25">
      <c r="A15" s="2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5"/>
      <c r="CC15" s="2"/>
      <c r="CD15" s="2"/>
      <c r="CE15" s="2"/>
      <c r="CF15" s="2"/>
      <c r="CG15" s="3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4"/>
      <c r="EK15" s="4"/>
      <c r="EL15" s="4"/>
      <c r="EM15" s="4"/>
      <c r="EN15" s="5"/>
      <c r="EO15" s="5"/>
      <c r="EP15" s="5"/>
      <c r="EQ15" s="6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</row>
    <row r="16" spans="1:192" ht="15" customHeight="1" x14ac:dyDescent="0.25">
      <c r="A16" s="113" t="s">
        <v>13</v>
      </c>
      <c r="B16" s="104"/>
      <c r="C16" s="104"/>
      <c r="D16" s="104"/>
      <c r="E16" s="104"/>
      <c r="F16" s="105"/>
      <c r="G16" s="15"/>
      <c r="H16" s="270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6"/>
      <c r="AC16" s="271"/>
      <c r="AD16" s="272"/>
      <c r="AE16" s="272"/>
      <c r="AF16" s="273" t="s">
        <v>54</v>
      </c>
      <c r="AG16" s="273"/>
      <c r="AH16" s="273"/>
      <c r="AI16" s="273"/>
      <c r="AJ16" s="273"/>
      <c r="AK16" s="273"/>
      <c r="AL16" s="273"/>
      <c r="AM16" s="273"/>
      <c r="AN16" s="273"/>
      <c r="AO16" s="274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6"/>
      <c r="BA16" s="285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"/>
      <c r="CD16" s="2"/>
      <c r="CE16" s="2"/>
      <c r="CF16" s="2"/>
      <c r="CG16" s="3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4"/>
      <c r="EK16" s="4"/>
      <c r="EL16" s="4"/>
      <c r="EM16" s="4"/>
      <c r="EN16" s="5"/>
      <c r="EO16" s="5"/>
      <c r="EP16" s="5"/>
      <c r="EQ16" s="6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</row>
    <row r="17" spans="1:192" ht="3.75" customHeight="1" x14ac:dyDescent="0.25">
      <c r="A17" s="12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5"/>
      <c r="CC17" s="2"/>
      <c r="CD17" s="2"/>
      <c r="CE17" s="2"/>
      <c r="CF17" s="2"/>
      <c r="CG17" s="3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4"/>
      <c r="EK17" s="4"/>
      <c r="EL17" s="4"/>
      <c r="EM17" s="4"/>
      <c r="EN17" s="5"/>
      <c r="EO17" s="5"/>
      <c r="EP17" s="5"/>
      <c r="EQ17" s="6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</row>
    <row r="18" spans="1:192" ht="15" customHeight="1" x14ac:dyDescent="0.25">
      <c r="A18" s="283" t="s">
        <v>104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46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  <c r="Z18" s="284"/>
      <c r="AA18" s="171"/>
      <c r="AB18" s="171"/>
      <c r="AC18" s="171"/>
      <c r="AD18" s="171"/>
      <c r="AE18" s="171"/>
      <c r="AF18" s="171"/>
      <c r="AG18" s="171"/>
      <c r="AH18" s="35"/>
      <c r="AI18" s="279" t="s">
        <v>53</v>
      </c>
      <c r="AJ18" s="279"/>
      <c r="AK18" s="279"/>
      <c r="AL18" s="279"/>
      <c r="AM18" s="279"/>
      <c r="AN18" s="279"/>
      <c r="AO18" s="280"/>
      <c r="AP18" s="281"/>
      <c r="AQ18" s="281"/>
      <c r="AR18" s="281"/>
      <c r="AS18" s="281"/>
      <c r="AT18" s="281"/>
      <c r="AU18" s="281"/>
      <c r="AV18" s="281"/>
      <c r="AW18" s="282"/>
      <c r="AX18" s="171"/>
      <c r="AY18" s="171"/>
      <c r="AZ18" s="36" t="s">
        <v>14</v>
      </c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1"/>
      <c r="BM18" s="40"/>
      <c r="BN18" s="287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9"/>
      <c r="CC18" s="2"/>
      <c r="CD18" s="2"/>
      <c r="CE18" s="2"/>
      <c r="CF18" s="2"/>
      <c r="CG18" s="3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4"/>
      <c r="EK18" s="4"/>
      <c r="EL18" s="4"/>
      <c r="EM18" s="4"/>
      <c r="EN18" s="5"/>
      <c r="EO18" s="5"/>
      <c r="EP18" s="5"/>
      <c r="EQ18" s="6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</row>
    <row r="19" spans="1:192" ht="3.75" customHeight="1" x14ac:dyDescent="0.25">
      <c r="A19" s="2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5"/>
      <c r="CC19" s="2"/>
      <c r="CD19" s="2"/>
      <c r="CE19" s="2"/>
      <c r="CF19" s="2"/>
      <c r="CG19" s="3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4"/>
      <c r="EK19" s="4"/>
      <c r="EL19" s="4"/>
      <c r="EM19" s="4"/>
      <c r="EN19" s="5"/>
      <c r="EO19" s="5"/>
      <c r="EP19" s="5"/>
      <c r="EQ19" s="6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</row>
    <row r="20" spans="1:192" ht="15" customHeight="1" x14ac:dyDescent="0.25">
      <c r="A20" s="220" t="s">
        <v>15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2"/>
      <c r="M20" s="223" t="s">
        <v>16</v>
      </c>
      <c r="N20" s="223"/>
      <c r="O20" s="223"/>
      <c r="P20" s="223"/>
      <c r="Q20" s="223"/>
      <c r="R20" s="223"/>
      <c r="S20" s="229"/>
      <c r="T20" s="230"/>
      <c r="U20" s="230"/>
      <c r="V20" s="230"/>
      <c r="W20" s="231"/>
      <c r="X20" s="73"/>
      <c r="Y20" s="224" t="s">
        <v>17</v>
      </c>
      <c r="Z20" s="104"/>
      <c r="AA20" s="104"/>
      <c r="AB20" s="104"/>
      <c r="AC20" s="105"/>
      <c r="AD20" s="225" t="s">
        <v>18</v>
      </c>
      <c r="AE20" s="104"/>
      <c r="AF20" s="104"/>
      <c r="AG20" s="104"/>
      <c r="AH20" s="104"/>
      <c r="AI20" s="104"/>
      <c r="AJ20" s="104"/>
      <c r="AK20" s="105"/>
      <c r="AL20" s="267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9"/>
      <c r="CC20" s="2"/>
      <c r="CD20" s="2"/>
      <c r="CE20" s="2"/>
      <c r="CF20" s="2"/>
      <c r="CG20" s="3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4"/>
      <c r="EK20" s="4"/>
      <c r="EL20" s="4"/>
      <c r="EM20" s="4"/>
      <c r="EN20" s="5"/>
      <c r="EO20" s="5"/>
      <c r="EP20" s="5"/>
      <c r="EQ20" s="6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</row>
    <row r="21" spans="1:192" ht="3.75" customHeight="1" x14ac:dyDescent="0.25">
      <c r="A21" s="2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5"/>
      <c r="CC21" s="2"/>
      <c r="CD21" s="2"/>
      <c r="CE21" s="2"/>
      <c r="CF21" s="2"/>
      <c r="CG21" s="3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4"/>
      <c r="EK21" s="4"/>
      <c r="EL21" s="4"/>
      <c r="EM21" s="4"/>
      <c r="EN21" s="5"/>
      <c r="EO21" s="5"/>
      <c r="EP21" s="5"/>
      <c r="EQ21" s="6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</row>
    <row r="22" spans="1:192" ht="15" customHeight="1" x14ac:dyDescent="0.25">
      <c r="A22" s="217" t="s">
        <v>19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5"/>
      <c r="X22" s="124" t="s">
        <v>20</v>
      </c>
      <c r="Y22" s="104"/>
      <c r="Z22" s="104"/>
      <c r="AA22" s="104"/>
      <c r="AB22" s="104"/>
      <c r="AC22" s="104"/>
      <c r="AD22" s="104"/>
      <c r="AE22" s="218"/>
      <c r="AF22" s="219"/>
      <c r="AG22" s="135"/>
      <c r="AH22" s="135"/>
      <c r="AI22" s="135"/>
      <c r="AJ22" s="135"/>
      <c r="AK22" s="136"/>
      <c r="AL22" s="2"/>
      <c r="AM22" s="2"/>
      <c r="AN22" s="49" t="s">
        <v>72</v>
      </c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5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45" t="s">
        <v>71</v>
      </c>
      <c r="BL22" s="226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8"/>
      <c r="CC22" s="2"/>
      <c r="CD22" s="2"/>
      <c r="CE22" s="2"/>
      <c r="CF22" s="2"/>
      <c r="CG22" s="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4"/>
      <c r="EK22" s="4"/>
      <c r="EL22" s="4"/>
      <c r="EM22" s="4"/>
      <c r="EN22" s="5"/>
      <c r="EO22" s="5"/>
      <c r="EP22" s="5"/>
      <c r="EQ22" s="6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9.75" customHeight="1" x14ac:dyDescent="0.25">
      <c r="A23" s="2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5"/>
      <c r="CC23" s="2"/>
      <c r="CD23" s="2"/>
      <c r="CE23" s="2"/>
      <c r="CF23" s="2"/>
      <c r="CG23" s="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4"/>
      <c r="EK23" s="4"/>
      <c r="EL23" s="4"/>
      <c r="EM23" s="4"/>
      <c r="EN23" s="5"/>
      <c r="EO23" s="5"/>
      <c r="EP23" s="5"/>
      <c r="EQ23" s="6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ht="15" customHeight="1" x14ac:dyDescent="0.25">
      <c r="A24" s="128" t="s">
        <v>75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30"/>
      <c r="CC24" s="2"/>
      <c r="CD24" s="2"/>
      <c r="CE24" s="2"/>
      <c r="CF24" s="2"/>
      <c r="CG24" s="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4"/>
      <c r="EK24" s="4"/>
      <c r="EL24" s="4"/>
      <c r="EM24" s="4"/>
      <c r="EN24" s="5"/>
      <c r="EO24" s="5"/>
      <c r="EP24" s="5"/>
      <c r="EQ24" s="6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ht="3.75" customHeight="1" x14ac:dyDescent="0.25">
      <c r="A25" s="12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5"/>
      <c r="CC25" s="2"/>
      <c r="CD25" s="2"/>
      <c r="CE25" s="2"/>
      <c r="CF25" s="2"/>
      <c r="CG25" s="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4"/>
      <c r="EK25" s="4"/>
      <c r="EL25" s="4"/>
      <c r="EM25" s="4"/>
      <c r="EN25" s="5"/>
      <c r="EO25" s="5"/>
      <c r="EP25" s="5"/>
      <c r="EQ25" s="6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ht="15" customHeight="1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215"/>
      <c r="K26" s="208"/>
      <c r="L26" s="209"/>
      <c r="M26" s="209"/>
      <c r="N26" s="209"/>
      <c r="O26" s="209"/>
      <c r="P26" s="209"/>
      <c r="Q26" s="209"/>
      <c r="R26" s="209"/>
      <c r="S26" s="209"/>
      <c r="T26" s="210"/>
      <c r="U26" s="84">
        <v>20</v>
      </c>
      <c r="V26" s="84"/>
      <c r="W26" s="84"/>
      <c r="X26" s="84"/>
      <c r="Y26" s="84"/>
      <c r="Z26" s="84"/>
      <c r="AA26" s="84"/>
      <c r="AB26" s="211"/>
      <c r="AC26" s="212"/>
      <c r="AD26" s="212"/>
      <c r="AE26" s="212"/>
      <c r="AF26" s="212"/>
      <c r="AG26" s="213"/>
      <c r="AH26" s="85"/>
      <c r="AI26" s="85"/>
      <c r="AJ26" s="85"/>
      <c r="AK26" s="85"/>
      <c r="AL26" s="85"/>
      <c r="AM26" s="85"/>
      <c r="AN26" s="85"/>
      <c r="AO26" s="85"/>
      <c r="AP26" s="86"/>
      <c r="AQ26" s="86"/>
      <c r="AR26" s="86"/>
      <c r="AS26" s="86"/>
      <c r="AT26" s="84" t="s">
        <v>74</v>
      </c>
      <c r="AU26" s="84"/>
      <c r="AV26" s="84"/>
      <c r="AW26" s="84"/>
      <c r="AX26" s="84"/>
      <c r="AY26" s="84"/>
      <c r="AZ26" s="84"/>
      <c r="BA26" s="84"/>
      <c r="BB26" s="86"/>
      <c r="BC26" s="86"/>
      <c r="BD26" s="86"/>
      <c r="BE26" s="86"/>
      <c r="BF26" s="204">
        <v>24</v>
      </c>
      <c r="BG26" s="204"/>
      <c r="BH26" s="204"/>
      <c r="BI26" s="204"/>
      <c r="BJ26" s="204"/>
      <c r="BK26" s="204"/>
      <c r="BL26" s="204"/>
      <c r="BM26" s="204"/>
      <c r="BN26" s="214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2"/>
      <c r="CD26" s="2"/>
      <c r="CE26" s="2"/>
      <c r="CF26" s="2"/>
      <c r="CG26" s="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4"/>
      <c r="EK26" s="4"/>
      <c r="EL26" s="4"/>
      <c r="EM26" s="4"/>
      <c r="EN26" s="5"/>
      <c r="EO26" s="5"/>
      <c r="EP26" s="5"/>
      <c r="EQ26" s="6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ht="15" customHeight="1" x14ac:dyDescent="0.25">
      <c r="A27" s="147"/>
      <c r="B27" s="147"/>
      <c r="C27" s="147"/>
      <c r="D27" s="147"/>
      <c r="E27" s="147"/>
      <c r="F27" s="147"/>
      <c r="G27" s="147"/>
      <c r="H27" s="147"/>
      <c r="I27" s="147"/>
      <c r="J27" s="215"/>
      <c r="K27" s="83" t="s">
        <v>84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5"/>
      <c r="AI27" s="85"/>
      <c r="AJ27" s="85"/>
      <c r="AK27" s="85"/>
      <c r="AL27" s="85"/>
      <c r="AM27" s="85"/>
      <c r="AN27" s="85"/>
      <c r="AO27" s="85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214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2"/>
      <c r="CD27" s="2"/>
      <c r="CE27" s="2"/>
      <c r="CF27" s="2"/>
      <c r="CG27" s="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4"/>
      <c r="EK27" s="4"/>
      <c r="EL27" s="4"/>
      <c r="EM27" s="4"/>
      <c r="EN27" s="5"/>
      <c r="EO27" s="5"/>
      <c r="EP27" s="5"/>
      <c r="EQ27" s="6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</row>
    <row r="28" spans="1:192" ht="1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215"/>
      <c r="K28" s="83" t="s">
        <v>64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5"/>
      <c r="AI28" s="85"/>
      <c r="AJ28" s="85"/>
      <c r="AK28" s="85"/>
      <c r="AL28" s="85"/>
      <c r="AM28" s="85"/>
      <c r="AN28" s="85"/>
      <c r="AO28" s="85"/>
      <c r="AP28" s="83" t="s">
        <v>64</v>
      </c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214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2"/>
      <c r="CD28" s="2"/>
      <c r="CE28" s="2"/>
      <c r="CF28" s="2"/>
      <c r="CG28" s="3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4"/>
      <c r="EK28" s="4"/>
      <c r="EL28" s="4"/>
      <c r="EM28" s="4"/>
      <c r="EN28" s="5"/>
      <c r="EO28" s="5"/>
      <c r="EP28" s="5"/>
      <c r="EQ28" s="6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ht="15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7"/>
      <c r="J29" s="215"/>
      <c r="K29" s="83" t="s">
        <v>63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5"/>
      <c r="AI29" s="85"/>
      <c r="AJ29" s="85"/>
      <c r="AK29" s="85"/>
      <c r="AL29" s="85"/>
      <c r="AM29" s="85"/>
      <c r="AN29" s="85"/>
      <c r="AO29" s="85"/>
      <c r="AP29" s="83" t="s">
        <v>63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214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2"/>
      <c r="CD29" s="2"/>
      <c r="CE29" s="2"/>
      <c r="CF29" s="2"/>
      <c r="CG29" s="3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4"/>
      <c r="EK29" s="4"/>
      <c r="EL29" s="4"/>
      <c r="EM29" s="4"/>
      <c r="EN29" s="5"/>
      <c r="EO29" s="5"/>
      <c r="EP29" s="5"/>
      <c r="EQ29" s="6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ht="15" customHeight="1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215"/>
      <c r="K30" s="83" t="s">
        <v>85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5"/>
      <c r="AI30" s="85"/>
      <c r="AJ30" s="85"/>
      <c r="AK30" s="85"/>
      <c r="AL30" s="85"/>
      <c r="AM30" s="85"/>
      <c r="AN30" s="85"/>
      <c r="AO30" s="85"/>
      <c r="AP30" s="83" t="s">
        <v>86</v>
      </c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214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2"/>
      <c r="CD30" s="2"/>
      <c r="CE30" s="2"/>
      <c r="CF30" s="2"/>
      <c r="CG30" s="3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4"/>
      <c r="EK30" s="4"/>
      <c r="EL30" s="4"/>
      <c r="EM30" s="4"/>
      <c r="EN30" s="5"/>
      <c r="EO30" s="5"/>
      <c r="EP30" s="5"/>
      <c r="EQ30" s="6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ht="15" customHeight="1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215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5"/>
      <c r="AI31" s="85"/>
      <c r="AJ31" s="85"/>
      <c r="AK31" s="85"/>
      <c r="AL31" s="85"/>
      <c r="AM31" s="85"/>
      <c r="AN31" s="85"/>
      <c r="AO31" s="85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214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2"/>
      <c r="CD31" s="2"/>
      <c r="CE31" s="2"/>
      <c r="CF31" s="2"/>
      <c r="CG31" s="3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4"/>
      <c r="EK31" s="4"/>
      <c r="EL31" s="4"/>
      <c r="EM31" s="4"/>
      <c r="EN31" s="5"/>
      <c r="EO31" s="5"/>
      <c r="EP31" s="5"/>
      <c r="EQ31" s="6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ht="9.6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47"/>
      <c r="K32" s="47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2"/>
      <c r="CD32" s="2"/>
      <c r="CE32" s="2"/>
      <c r="CF32" s="2"/>
      <c r="CG32" s="3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4"/>
      <c r="EK32" s="4"/>
      <c r="EL32" s="4"/>
      <c r="EM32" s="4"/>
      <c r="EN32" s="5"/>
      <c r="EO32" s="5"/>
      <c r="EP32" s="5"/>
      <c r="EQ32" s="6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ht="15" customHeight="1" x14ac:dyDescent="0.25">
      <c r="A33" s="199" t="s">
        <v>76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2"/>
      <c r="CD33" s="2"/>
      <c r="CE33" s="2"/>
      <c r="CF33" s="2"/>
      <c r="CG33" s="3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4"/>
      <c r="EK33" s="4"/>
      <c r="EL33" s="4"/>
      <c r="EM33" s="4"/>
      <c r="EN33" s="5"/>
      <c r="EO33" s="5"/>
      <c r="EP33" s="5"/>
      <c r="EQ33" s="6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ht="3.6" customHeight="1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"/>
      <c r="CD34" s="2"/>
      <c r="CE34" s="2"/>
      <c r="CF34" s="2"/>
      <c r="CG34" s="3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4"/>
      <c r="EK34" s="4"/>
      <c r="EL34" s="4"/>
      <c r="EM34" s="4"/>
      <c r="EN34" s="5"/>
      <c r="EO34" s="5"/>
      <c r="EP34" s="5"/>
      <c r="EQ34" s="6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ht="15" customHeight="1" x14ac:dyDescent="0.25">
      <c r="A35" s="87"/>
      <c r="B35" s="87"/>
      <c r="C35" s="87"/>
      <c r="D35" s="87"/>
      <c r="E35" s="88" t="s">
        <v>73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200"/>
      <c r="AL35" s="201"/>
      <c r="AM35" s="201"/>
      <c r="AN35" s="202"/>
      <c r="AO35" s="205" t="s">
        <v>82</v>
      </c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7"/>
      <c r="CC35" s="2"/>
      <c r="CD35" s="2"/>
      <c r="CE35" s="2"/>
      <c r="CF35" s="2"/>
      <c r="CG35" s="3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4"/>
      <c r="EK35" s="4"/>
      <c r="EL35" s="4"/>
      <c r="EM35" s="4"/>
      <c r="EN35" s="5"/>
      <c r="EO35" s="5"/>
      <c r="EP35" s="5"/>
      <c r="EQ35" s="6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</row>
    <row r="36" spans="1:192" ht="15" customHeight="1" x14ac:dyDescent="0.25">
      <c r="A36" s="87"/>
      <c r="B36" s="87"/>
      <c r="C36" s="87"/>
      <c r="D36" s="87"/>
      <c r="E36" s="88" t="s">
        <v>80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7"/>
      <c r="AL36" s="87"/>
      <c r="AM36" s="87"/>
      <c r="AN36" s="87"/>
      <c r="AO36" s="205" t="s">
        <v>83</v>
      </c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7"/>
      <c r="CC36" s="2"/>
      <c r="CD36" s="2"/>
      <c r="CE36" s="2"/>
      <c r="CF36" s="2"/>
      <c r="CG36" s="3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4"/>
      <c r="EK36" s="4"/>
      <c r="EL36" s="4"/>
      <c r="EM36" s="4"/>
      <c r="EN36" s="5"/>
      <c r="EO36" s="5"/>
      <c r="EP36" s="5"/>
      <c r="EQ36" s="6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ht="15" customHeight="1" x14ac:dyDescent="0.25">
      <c r="A37" s="87"/>
      <c r="B37" s="87"/>
      <c r="C37" s="87"/>
      <c r="D37" s="87"/>
      <c r="E37" s="88" t="s">
        <v>81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L37" s="89"/>
      <c r="AM37" s="89"/>
      <c r="AN37" s="89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2"/>
      <c r="CD37" s="2"/>
      <c r="CE37" s="2"/>
      <c r="CF37" s="2"/>
      <c r="CG37" s="3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4"/>
      <c r="EL37" s="4"/>
      <c r="EM37" s="4"/>
      <c r="EN37" s="5"/>
      <c r="EO37" s="5"/>
      <c r="EP37" s="5"/>
      <c r="EQ37" s="6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</row>
    <row r="38" spans="1:192" ht="9.6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2"/>
      <c r="CD38" s="2"/>
      <c r="CE38" s="2"/>
      <c r="CF38" s="2"/>
      <c r="CG38" s="3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4"/>
      <c r="EK38" s="4"/>
      <c r="EL38" s="4"/>
      <c r="EM38" s="4"/>
      <c r="EN38" s="5"/>
      <c r="EO38" s="5"/>
      <c r="EP38" s="5"/>
      <c r="EQ38" s="6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</row>
    <row r="39" spans="1:192" ht="15" customHeight="1" x14ac:dyDescent="0.25">
      <c r="A39" s="128" t="s">
        <v>21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2"/>
      <c r="CD39" s="2"/>
      <c r="CE39" s="2"/>
      <c r="CF39" s="2"/>
      <c r="CG39" s="3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4"/>
      <c r="EK39" s="4"/>
      <c r="EL39" s="4"/>
      <c r="EM39" s="4"/>
      <c r="EN39" s="5"/>
      <c r="EO39" s="5"/>
      <c r="EP39" s="5"/>
      <c r="EQ39" s="6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</row>
    <row r="40" spans="1:192" ht="3.75" customHeight="1" x14ac:dyDescent="0.2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2"/>
      <c r="CD40" s="2"/>
      <c r="CE40" s="2"/>
      <c r="CF40" s="2"/>
      <c r="CG40" s="3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4"/>
      <c r="EK40" s="4"/>
      <c r="EL40" s="4"/>
      <c r="EM40" s="4"/>
      <c r="EN40" s="5"/>
      <c r="EO40" s="5"/>
      <c r="EP40" s="5"/>
      <c r="EQ40" s="6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</row>
    <row r="41" spans="1:192" ht="3.75" customHeight="1" x14ac:dyDescent="0.2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2"/>
      <c r="CD41" s="2"/>
      <c r="CE41" s="2"/>
      <c r="CF41" s="2"/>
      <c r="CG41" s="3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4"/>
      <c r="EK41" s="4"/>
      <c r="EL41" s="4"/>
      <c r="EM41" s="4"/>
      <c r="EN41" s="5"/>
      <c r="EO41" s="5"/>
      <c r="EP41" s="5"/>
      <c r="EQ41" s="6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</row>
    <row r="42" spans="1:192" ht="15" customHeight="1" x14ac:dyDescent="0.25">
      <c r="A42" s="197" t="s">
        <v>22</v>
      </c>
      <c r="B42" s="197"/>
      <c r="C42" s="197"/>
      <c r="D42" s="197"/>
      <c r="E42" s="197"/>
      <c r="F42" s="197"/>
      <c r="G42" s="197"/>
      <c r="H42" s="197"/>
      <c r="I42" s="197"/>
      <c r="J42" s="163" t="s">
        <v>23</v>
      </c>
      <c r="K42" s="163"/>
      <c r="L42" s="163"/>
      <c r="M42" s="163"/>
      <c r="N42" s="191"/>
      <c r="O42" s="134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3"/>
      <c r="AY42" s="194" t="s">
        <v>24</v>
      </c>
      <c r="AZ42" s="195"/>
      <c r="BA42" s="195"/>
      <c r="BB42" s="195"/>
      <c r="BC42" s="195"/>
      <c r="BD42" s="196"/>
      <c r="BE42" s="134"/>
      <c r="BF42" s="192"/>
      <c r="BG42" s="192"/>
      <c r="BH42" s="192"/>
      <c r="BI42" s="192"/>
      <c r="BJ42" s="192"/>
      <c r="BK42" s="192"/>
      <c r="BL42" s="192"/>
      <c r="BM42" s="192"/>
      <c r="BN42" s="193"/>
      <c r="BO42" s="182"/>
      <c r="BP42" s="183"/>
      <c r="BQ42" s="183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2"/>
      <c r="CD42" s="2"/>
      <c r="CE42" s="2"/>
      <c r="CF42" s="2"/>
      <c r="CG42" s="3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4"/>
      <c r="EK42" s="4"/>
      <c r="EL42" s="4"/>
      <c r="EM42" s="4"/>
      <c r="EN42" s="5"/>
      <c r="EO42" s="5"/>
      <c r="EP42" s="5"/>
      <c r="EQ42" s="6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</row>
    <row r="43" spans="1:192" ht="3.75" customHeight="1" x14ac:dyDescent="0.25">
      <c r="A43" s="48"/>
      <c r="I43" s="40"/>
      <c r="J43" s="17"/>
      <c r="K43" s="1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2"/>
      <c r="CD43" s="2"/>
      <c r="CE43" s="2"/>
      <c r="CF43" s="2"/>
      <c r="CG43" s="3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4"/>
      <c r="EK43" s="4"/>
      <c r="EL43" s="4"/>
      <c r="EM43" s="4"/>
      <c r="EN43" s="5"/>
      <c r="EO43" s="5"/>
      <c r="EP43" s="5"/>
      <c r="EQ43" s="6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</row>
    <row r="44" spans="1:192" ht="15" customHeight="1" x14ac:dyDescent="0.25">
      <c r="A44" s="198" t="s">
        <v>77</v>
      </c>
      <c r="B44" s="198"/>
      <c r="C44" s="198"/>
      <c r="D44" s="198"/>
      <c r="E44" s="198"/>
      <c r="F44" s="198"/>
      <c r="G44" s="198"/>
      <c r="H44" s="198"/>
      <c r="I44" s="198"/>
      <c r="J44" s="123" t="s">
        <v>23</v>
      </c>
      <c r="K44" s="104"/>
      <c r="L44" s="104"/>
      <c r="M44" s="104"/>
      <c r="N44" s="105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6"/>
      <c r="AY44" s="185" t="s">
        <v>24</v>
      </c>
      <c r="AZ44" s="109"/>
      <c r="BA44" s="109"/>
      <c r="BB44" s="109"/>
      <c r="BC44" s="109"/>
      <c r="BD44" s="109"/>
      <c r="BE44" s="134"/>
      <c r="BF44" s="135"/>
      <c r="BG44" s="135"/>
      <c r="BH44" s="135"/>
      <c r="BI44" s="135"/>
      <c r="BJ44" s="135"/>
      <c r="BK44" s="135"/>
      <c r="BL44" s="135"/>
      <c r="BM44" s="135"/>
      <c r="BN44" s="136"/>
      <c r="BO44" s="186"/>
      <c r="BP44" s="109"/>
      <c r="BQ44" s="187"/>
      <c r="BR44" s="184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2"/>
      <c r="CD44" s="2"/>
      <c r="CE44" s="2"/>
      <c r="CF44" s="2"/>
      <c r="CG44" s="3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4"/>
      <c r="EK44" s="4"/>
      <c r="EL44" s="4"/>
      <c r="EM44" s="4"/>
      <c r="EN44" s="5"/>
      <c r="EO44" s="5"/>
      <c r="EP44" s="5"/>
      <c r="EQ44" s="6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</row>
    <row r="45" spans="1:192" ht="3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2"/>
      <c r="CD45" s="2"/>
      <c r="CE45" s="2"/>
      <c r="CF45" s="2"/>
      <c r="CG45" s="3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4"/>
      <c r="EK45" s="4"/>
      <c r="EL45" s="4"/>
      <c r="EM45" s="4"/>
      <c r="EN45" s="5"/>
      <c r="EO45" s="5"/>
      <c r="EP45" s="5"/>
      <c r="EQ45" s="6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</row>
    <row r="46" spans="1:192" ht="3.75" customHeight="1" x14ac:dyDescent="0.25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1"/>
      <c r="CC46" s="2"/>
      <c r="CD46" s="2"/>
      <c r="CE46" s="2"/>
      <c r="CF46" s="2"/>
      <c r="CG46" s="3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4"/>
      <c r="EK46" s="4"/>
      <c r="EL46" s="4"/>
      <c r="EM46" s="4"/>
      <c r="EN46" s="5"/>
      <c r="EO46" s="5"/>
      <c r="EP46" s="5"/>
      <c r="EQ46" s="6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</row>
    <row r="47" spans="1:192" ht="15" customHeight="1" x14ac:dyDescent="0.25">
      <c r="A47" s="169" t="s">
        <v>25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170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6"/>
      <c r="CC47" s="2"/>
      <c r="CD47" s="2"/>
      <c r="CE47" s="2"/>
      <c r="CF47" s="2"/>
      <c r="CG47" s="3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4"/>
      <c r="EK47" s="4"/>
      <c r="EL47" s="4"/>
      <c r="EM47" s="4"/>
      <c r="EN47" s="5"/>
      <c r="EO47" s="5"/>
      <c r="EP47" s="5"/>
      <c r="EQ47" s="6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</row>
    <row r="48" spans="1:192" s="34" customFormat="1" ht="9.75" customHeight="1" x14ac:dyDescent="0.2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52"/>
      <c r="CD48" s="52"/>
      <c r="CE48" s="52"/>
      <c r="CF48" s="52"/>
      <c r="CG48" s="47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7"/>
      <c r="EK48" s="57"/>
      <c r="EL48" s="57"/>
      <c r="EM48" s="57"/>
      <c r="EN48" s="58"/>
      <c r="EO48" s="58"/>
      <c r="EP48" s="58"/>
      <c r="EQ48" s="50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</row>
    <row r="49" spans="1:192" s="64" customFormat="1" ht="15" customHeight="1" x14ac:dyDescent="0.25">
      <c r="A49" s="172" t="s">
        <v>96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62"/>
      <c r="CD49" s="62"/>
      <c r="CE49" s="62"/>
      <c r="CF49" s="62"/>
      <c r="CG49" s="63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</row>
    <row r="50" spans="1:192" s="68" customFormat="1" ht="6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G50" s="69"/>
    </row>
    <row r="51" spans="1:192" s="64" customFormat="1" ht="15" customHeight="1" x14ac:dyDescent="0.25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74"/>
      <c r="O51" s="175" t="s">
        <v>16</v>
      </c>
      <c r="P51" s="175"/>
      <c r="Q51" s="175"/>
      <c r="R51" s="175"/>
      <c r="S51" s="175"/>
      <c r="T51" s="175"/>
      <c r="U51" s="175"/>
      <c r="V51" s="175"/>
      <c r="W51" s="175"/>
      <c r="X51" s="175"/>
      <c r="Y51" s="74"/>
      <c r="Z51" s="175" t="s">
        <v>17</v>
      </c>
      <c r="AA51" s="175"/>
      <c r="AB51" s="175"/>
      <c r="AC51" s="175"/>
      <c r="AD51" s="175"/>
      <c r="AE51" s="175"/>
      <c r="AF51" s="175"/>
      <c r="AG51" s="175"/>
      <c r="AH51" s="176" t="s">
        <v>87</v>
      </c>
      <c r="AI51" s="176"/>
      <c r="AJ51" s="176"/>
      <c r="AK51" s="176"/>
      <c r="AL51" s="176"/>
      <c r="AM51" s="176"/>
      <c r="AN51" s="176"/>
      <c r="AO51" s="176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8"/>
      <c r="CC51" s="62"/>
      <c r="CD51" s="62"/>
      <c r="CE51" s="62"/>
      <c r="CF51" s="62"/>
      <c r="CG51" s="63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</row>
    <row r="52" spans="1:192" s="64" customFormat="1" ht="15" customHeight="1" x14ac:dyDescent="0.25">
      <c r="A52" s="164" t="s">
        <v>88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71"/>
      <c r="U52" s="71"/>
      <c r="V52" s="166" t="s">
        <v>89</v>
      </c>
      <c r="W52" s="166"/>
      <c r="X52" s="166"/>
      <c r="Y52" s="166"/>
      <c r="Z52" s="65"/>
      <c r="AA52" s="65"/>
      <c r="AB52" s="65"/>
      <c r="AC52" s="65" t="s">
        <v>90</v>
      </c>
      <c r="AD52" s="65"/>
      <c r="AE52" s="65"/>
      <c r="AF52" s="65"/>
      <c r="AG52" s="65"/>
      <c r="AH52" s="65"/>
      <c r="AI52" s="65"/>
      <c r="AJ52" s="65"/>
      <c r="AK52" s="65"/>
      <c r="AL52" s="166" t="s">
        <v>91</v>
      </c>
      <c r="AM52" s="166"/>
      <c r="AN52" s="166"/>
      <c r="AO52" s="166"/>
      <c r="AP52" s="166"/>
      <c r="AQ52" s="166"/>
      <c r="AR52" s="166"/>
      <c r="AS52" s="166"/>
      <c r="AT52" s="166"/>
      <c r="AU52" s="166"/>
      <c r="AV52" s="65"/>
      <c r="AW52" s="65"/>
      <c r="AX52" s="65"/>
      <c r="AY52" s="166" t="s">
        <v>92</v>
      </c>
      <c r="AZ52" s="166"/>
      <c r="BA52" s="166"/>
      <c r="BB52" s="166"/>
      <c r="BC52" s="166"/>
      <c r="BD52" s="65"/>
      <c r="BE52" s="65"/>
      <c r="BF52" s="65"/>
      <c r="BG52" s="65"/>
      <c r="BH52" s="65"/>
      <c r="BI52" s="65" t="s">
        <v>93</v>
      </c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75"/>
      <c r="CC52" s="62"/>
      <c r="CD52" s="62"/>
      <c r="CE52" s="62"/>
      <c r="CF52" s="62"/>
      <c r="CG52" s="63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</row>
    <row r="53" spans="1:192" s="64" customFormat="1" ht="15" customHeight="1" x14ac:dyDescent="0.25">
      <c r="A53" s="164" t="s">
        <v>94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65"/>
      <c r="X53" s="66"/>
      <c r="Y53" s="66"/>
      <c r="Z53" s="66"/>
      <c r="AA53" s="66"/>
      <c r="AB53" s="66"/>
      <c r="AC53" s="166" t="s">
        <v>90</v>
      </c>
      <c r="AD53" s="166"/>
      <c r="AE53" s="166"/>
      <c r="AF53" s="166"/>
      <c r="AG53" s="166"/>
      <c r="AH53" s="166"/>
      <c r="AI53" s="66"/>
      <c r="AJ53" s="66"/>
      <c r="AK53" s="66"/>
      <c r="AL53" s="166" t="s">
        <v>95</v>
      </c>
      <c r="AM53" s="166"/>
      <c r="AN53" s="166"/>
      <c r="AO53" s="166"/>
      <c r="AP53" s="166"/>
      <c r="AQ53" s="166"/>
      <c r="AR53" s="166"/>
      <c r="AS53" s="166"/>
      <c r="AT53" s="166"/>
      <c r="AU53" s="1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76"/>
      <c r="CC53" s="62"/>
      <c r="CD53" s="62"/>
      <c r="CE53" s="62"/>
      <c r="CF53" s="62"/>
      <c r="CG53" s="63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</row>
    <row r="54" spans="1:192" s="64" customFormat="1" ht="12" customHeight="1" x14ac:dyDescent="0.25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8"/>
      <c r="CC54" s="62"/>
      <c r="CD54" s="62"/>
      <c r="CE54" s="62"/>
      <c r="CF54" s="62"/>
      <c r="CG54" s="63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</row>
    <row r="55" spans="1:192" s="34" customFormat="1" ht="9.75" customHeight="1" x14ac:dyDescent="0.25">
      <c r="A55" s="163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52"/>
      <c r="CD55" s="52"/>
      <c r="CE55" s="52"/>
      <c r="CF55" s="52"/>
      <c r="CG55" s="47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9"/>
      <c r="EK55" s="59"/>
      <c r="EL55" s="59"/>
      <c r="EM55" s="59"/>
      <c r="EN55" s="60"/>
      <c r="EO55" s="60"/>
      <c r="EP55" s="60"/>
      <c r="EQ55" s="61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</row>
    <row r="56" spans="1:192" ht="15" customHeight="1" x14ac:dyDescent="0.25">
      <c r="A56" s="128" t="s">
        <v>26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30"/>
      <c r="CC56" s="2"/>
      <c r="CD56" s="2"/>
      <c r="CE56" s="2"/>
      <c r="CF56" s="2"/>
      <c r="CG56" s="3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4"/>
      <c r="EK56" s="4"/>
      <c r="EL56" s="4"/>
      <c r="EM56" s="4"/>
      <c r="EN56" s="5"/>
      <c r="EO56" s="5"/>
      <c r="EP56" s="5"/>
      <c r="EQ56" s="6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ht="3.75" customHeight="1" x14ac:dyDescent="0.25">
      <c r="A57" s="12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5"/>
      <c r="CC57" s="2"/>
      <c r="CD57" s="2"/>
      <c r="CE57" s="2"/>
      <c r="CF57" s="2"/>
      <c r="CG57" s="3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4"/>
      <c r="EK57" s="4"/>
      <c r="EL57" s="4"/>
      <c r="EM57" s="4"/>
      <c r="EN57" s="5"/>
      <c r="EO57" s="5"/>
      <c r="EP57" s="5"/>
      <c r="EQ57" s="6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ht="15" customHeight="1" x14ac:dyDescent="0.25">
      <c r="A58" s="113" t="s">
        <v>27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  <c r="R58" s="161" t="s">
        <v>28</v>
      </c>
      <c r="S58" s="104"/>
      <c r="T58" s="104"/>
      <c r="U58" s="104"/>
      <c r="V58" s="104"/>
      <c r="W58" s="104"/>
      <c r="X58" s="105"/>
      <c r="Y58" s="162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6"/>
      <c r="AL58" s="161" t="s">
        <v>29</v>
      </c>
      <c r="AM58" s="104"/>
      <c r="AN58" s="104"/>
      <c r="AO58" s="104"/>
      <c r="AP58" s="105"/>
      <c r="AQ58" s="162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6"/>
      <c r="CC58" s="2"/>
      <c r="CD58" s="2"/>
      <c r="CE58" s="2"/>
      <c r="CF58" s="2"/>
      <c r="CG58" s="3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4"/>
      <c r="EK58" s="4"/>
      <c r="EL58" s="4"/>
      <c r="EM58" s="4"/>
      <c r="EN58" s="5"/>
      <c r="EO58" s="5"/>
      <c r="EP58" s="5"/>
      <c r="EQ58" s="6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ht="3.75" customHeight="1" x14ac:dyDescent="0.25">
      <c r="A59" s="12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5"/>
      <c r="CC59" s="2"/>
      <c r="CD59" s="2"/>
      <c r="CE59" s="2"/>
      <c r="CF59" s="2"/>
      <c r="CG59" s="3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4"/>
      <c r="EK59" s="4"/>
      <c r="EL59" s="4"/>
      <c r="EM59" s="4"/>
      <c r="EN59" s="5"/>
      <c r="EO59" s="5"/>
      <c r="EP59" s="5"/>
      <c r="EQ59" s="6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5" customHeight="1" x14ac:dyDescent="0.25">
      <c r="A60" s="133" t="s">
        <v>30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34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6"/>
      <c r="CC60" s="2"/>
      <c r="CD60" s="2"/>
      <c r="CE60" s="2"/>
      <c r="CF60" s="2"/>
      <c r="CG60" s="3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4"/>
      <c r="EK60" s="4"/>
      <c r="EL60" s="4"/>
      <c r="EM60" s="4"/>
      <c r="EN60" s="5"/>
      <c r="EO60" s="5"/>
      <c r="EP60" s="5"/>
      <c r="EQ60" s="6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</row>
    <row r="61" spans="1:192" ht="3.75" customHeight="1" x14ac:dyDescent="0.25">
      <c r="A61" s="12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5"/>
      <c r="CC61" s="2"/>
      <c r="CD61" s="2"/>
      <c r="CE61" s="2"/>
      <c r="CF61" s="2"/>
      <c r="CG61" s="3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4"/>
      <c r="EK61" s="4"/>
      <c r="EL61" s="4"/>
      <c r="EM61" s="4"/>
      <c r="EN61" s="5"/>
      <c r="EO61" s="5"/>
      <c r="EP61" s="5"/>
      <c r="EQ61" s="6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</row>
    <row r="62" spans="1:192" ht="15" customHeight="1" x14ac:dyDescent="0.25">
      <c r="A62" s="113" t="s">
        <v>31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5"/>
      <c r="O62" s="134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6"/>
      <c r="CC62" s="2"/>
      <c r="CD62" s="2"/>
      <c r="CE62" s="2"/>
      <c r="CF62" s="2"/>
      <c r="CG62" s="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4"/>
      <c r="EK62" s="4"/>
      <c r="EL62" s="4"/>
      <c r="EM62" s="4"/>
      <c r="EN62" s="5"/>
      <c r="EO62" s="5"/>
      <c r="EP62" s="5"/>
      <c r="EQ62" s="6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</row>
    <row r="63" spans="1:192" ht="4.8" customHeight="1" x14ac:dyDescent="0.2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52"/>
      <c r="CD63" s="52"/>
      <c r="CE63" s="52"/>
      <c r="CF63" s="52"/>
      <c r="CG63" s="47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4"/>
      <c r="EK63" s="4"/>
      <c r="EL63" s="4"/>
      <c r="EM63" s="4"/>
      <c r="EN63" s="5"/>
      <c r="EO63" s="5"/>
      <c r="EP63" s="5"/>
      <c r="EQ63" s="70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</row>
    <row r="64" spans="1:192" ht="15" customHeight="1" x14ac:dyDescent="0.25">
      <c r="A64" s="146" t="s">
        <v>97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52"/>
      <c r="CD64" s="52"/>
      <c r="CE64" s="52"/>
      <c r="CF64" s="52"/>
      <c r="CG64" s="47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4"/>
      <c r="EK64" s="4"/>
      <c r="EL64" s="4"/>
      <c r="EM64" s="4"/>
      <c r="EN64" s="5"/>
      <c r="EO64" s="5"/>
      <c r="EP64" s="5"/>
      <c r="EQ64" s="70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</row>
    <row r="65" spans="1:192" ht="15" customHeight="1" thickBot="1" x14ac:dyDescent="0.3">
      <c r="A65" s="4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52"/>
      <c r="CD65" s="52"/>
      <c r="CE65" s="52"/>
      <c r="CF65" s="52"/>
      <c r="CG65" s="47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4"/>
      <c r="EK65" s="4"/>
      <c r="EL65" s="4"/>
      <c r="EM65" s="4"/>
      <c r="EN65" s="5"/>
      <c r="EO65" s="5"/>
      <c r="EP65" s="5"/>
      <c r="EQ65" s="70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</row>
    <row r="66" spans="1:192" ht="15" customHeight="1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58"/>
      <c r="P66" s="148" t="s">
        <v>98</v>
      </c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54" t="s">
        <v>99</v>
      </c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52"/>
      <c r="CD66" s="52"/>
      <c r="CE66" s="52"/>
      <c r="CF66" s="52"/>
      <c r="CG66" s="47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4"/>
      <c r="EK66" s="4"/>
      <c r="EL66" s="4"/>
      <c r="EM66" s="4"/>
      <c r="EN66" s="5"/>
      <c r="EO66" s="5"/>
      <c r="EP66" s="5"/>
      <c r="EQ66" s="70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</row>
    <row r="67" spans="1:192" ht="9.75" customHeight="1" thickBot="1" x14ac:dyDescent="0.3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58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3"/>
      <c r="AL67" s="156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2"/>
      <c r="CD67" s="2"/>
      <c r="CE67" s="2"/>
      <c r="CF67" s="2"/>
      <c r="CG67" s="3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4"/>
      <c r="EK67" s="4"/>
      <c r="EL67" s="4"/>
      <c r="EM67" s="4"/>
      <c r="EN67" s="5"/>
      <c r="EO67" s="5"/>
      <c r="EP67" s="5"/>
      <c r="EQ67" s="6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</row>
    <row r="68" spans="1:192" ht="9.75" customHeight="1" x14ac:dyDescent="0.2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52"/>
      <c r="CD68" s="52"/>
      <c r="CE68" s="52"/>
      <c r="CF68" s="52"/>
      <c r="CG68" s="47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4"/>
      <c r="EK68" s="4"/>
      <c r="EL68" s="4"/>
      <c r="EM68" s="4"/>
      <c r="EN68" s="5"/>
      <c r="EO68" s="5"/>
      <c r="EP68" s="5"/>
      <c r="EQ68" s="70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</row>
    <row r="69" spans="1:192" ht="15" customHeight="1" x14ac:dyDescent="0.25">
      <c r="A69" s="128" t="s">
        <v>32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30"/>
      <c r="CC69" s="2"/>
      <c r="CD69" s="2"/>
      <c r="CE69" s="2"/>
      <c r="CF69" s="2"/>
      <c r="CG69" s="3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4"/>
      <c r="EK69" s="4"/>
      <c r="EL69" s="4"/>
      <c r="EM69" s="4"/>
      <c r="EN69" s="5"/>
      <c r="EO69" s="5"/>
      <c r="EP69" s="5"/>
      <c r="EQ69" s="6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</row>
    <row r="70" spans="1:192" ht="15" customHeight="1" thickBot="1" x14ac:dyDescent="0.3">
      <c r="A70" s="131" t="s">
        <v>33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3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4"/>
      <c r="EK70" s="4"/>
      <c r="EL70" s="4"/>
      <c r="EM70" s="4"/>
      <c r="EN70" s="5"/>
      <c r="EO70" s="5"/>
      <c r="EP70" s="5"/>
      <c r="EQ70" s="6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</row>
    <row r="71" spans="1:192" ht="11.25" customHeight="1" x14ac:dyDescent="0.25">
      <c r="A71" s="308" t="s">
        <v>105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10"/>
      <c r="AP71" s="304"/>
      <c r="AQ71" s="305"/>
      <c r="AR71" s="314"/>
      <c r="AS71" s="315"/>
      <c r="AT71" s="315"/>
      <c r="AU71" s="316"/>
      <c r="AV71" s="304"/>
      <c r="AW71" s="138"/>
      <c r="AX71" s="138"/>
      <c r="AY71" s="138"/>
      <c r="AZ71" s="139"/>
      <c r="BA71" s="132"/>
      <c r="BB71" s="137" t="s">
        <v>34</v>
      </c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9"/>
      <c r="CC71" s="2"/>
      <c r="CD71" s="2"/>
      <c r="CE71" s="2"/>
      <c r="CF71" s="2"/>
      <c r="CG71" s="3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4"/>
      <c r="EK71" s="4"/>
      <c r="EL71" s="4"/>
      <c r="EM71" s="4"/>
      <c r="EN71" s="5"/>
      <c r="EO71" s="5"/>
      <c r="EP71" s="5"/>
      <c r="EQ71" s="6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</row>
    <row r="72" spans="1:192" ht="11.25" customHeight="1" thickBot="1" x14ac:dyDescent="0.3">
      <c r="A72" s="311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3"/>
      <c r="AP72" s="306"/>
      <c r="AQ72" s="307"/>
      <c r="AR72" s="317"/>
      <c r="AS72" s="318"/>
      <c r="AT72" s="318"/>
      <c r="AU72" s="319"/>
      <c r="AV72" s="306"/>
      <c r="AW72" s="141"/>
      <c r="AX72" s="141"/>
      <c r="AY72" s="141"/>
      <c r="AZ72" s="142"/>
      <c r="BA72" s="110"/>
      <c r="BB72" s="140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2"/>
      <c r="CC72" s="2"/>
      <c r="CD72" s="2"/>
      <c r="CE72" s="2"/>
      <c r="CF72" s="2"/>
      <c r="CG72" s="3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4"/>
      <c r="EK72" s="4"/>
      <c r="EL72" s="4"/>
      <c r="EM72" s="4"/>
      <c r="EN72" s="5"/>
      <c r="EO72" s="5"/>
      <c r="EP72" s="5"/>
      <c r="EQ72" s="6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</row>
    <row r="73" spans="1:192" ht="11.25" customHeight="1" x14ac:dyDescent="0.25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2"/>
      <c r="BA73" s="110"/>
      <c r="BB73" s="140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2"/>
      <c r="CC73" s="2"/>
      <c r="CD73" s="2"/>
      <c r="CE73" s="2"/>
      <c r="CF73" s="2"/>
      <c r="CG73" s="3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4"/>
      <c r="EK73" s="4"/>
      <c r="EL73" s="4"/>
      <c r="EM73" s="4"/>
      <c r="EN73" s="5"/>
      <c r="EO73" s="5"/>
      <c r="EP73" s="5"/>
      <c r="EQ73" s="6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</row>
    <row r="74" spans="1:192" ht="11.25" customHeight="1" x14ac:dyDescent="0.25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2"/>
      <c r="BA74" s="110"/>
      <c r="BB74" s="140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2"/>
      <c r="CC74" s="2"/>
      <c r="CD74" s="2"/>
      <c r="CE74" s="2"/>
      <c r="CF74" s="2"/>
      <c r="CG74" s="3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4"/>
      <c r="EK74" s="4"/>
      <c r="EL74" s="4"/>
      <c r="EM74" s="4"/>
      <c r="EN74" s="5"/>
      <c r="EO74" s="5"/>
      <c r="EP74" s="5"/>
      <c r="EQ74" s="6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</row>
    <row r="75" spans="1:192" ht="11.25" customHeight="1" x14ac:dyDescent="0.25">
      <c r="A75" s="140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2"/>
      <c r="BA75" s="110"/>
      <c r="BB75" s="140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2"/>
      <c r="CC75" s="2"/>
      <c r="CD75" s="2"/>
      <c r="CE75" s="2"/>
      <c r="CF75" s="2"/>
      <c r="CG75" s="3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4"/>
      <c r="EK75" s="4"/>
      <c r="EL75" s="4"/>
      <c r="EM75" s="4"/>
      <c r="EN75" s="5"/>
      <c r="EO75" s="5"/>
      <c r="EP75" s="5"/>
      <c r="EQ75" s="6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</row>
    <row r="76" spans="1:192" ht="11.25" customHeight="1" x14ac:dyDescent="0.25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5"/>
      <c r="BA76" s="110"/>
      <c r="BB76" s="143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5"/>
      <c r="CC76" s="2"/>
      <c r="CD76" s="2"/>
      <c r="CE76" s="2"/>
      <c r="CF76" s="2"/>
      <c r="CG76" s="3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4"/>
      <c r="EK76" s="4"/>
      <c r="EL76" s="4"/>
      <c r="EM76" s="4"/>
      <c r="EN76" s="5"/>
      <c r="EO76" s="5"/>
      <c r="EP76" s="5"/>
      <c r="EQ76" s="6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</row>
    <row r="77" spans="1:192" ht="3" customHeight="1" x14ac:dyDescent="0.25">
      <c r="A77" s="12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5"/>
      <c r="CC77" s="2"/>
      <c r="CD77" s="2"/>
      <c r="CE77" s="2"/>
      <c r="CF77" s="2"/>
      <c r="CG77" s="3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4"/>
      <c r="EK77" s="4"/>
      <c r="EL77" s="4"/>
      <c r="EM77" s="4"/>
      <c r="EN77" s="5"/>
      <c r="EO77" s="5"/>
      <c r="EP77" s="5"/>
      <c r="EQ77" s="6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</row>
    <row r="78" spans="1:192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7">
        <v>16</v>
      </c>
      <c r="M78" s="17">
        <v>13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2"/>
      <c r="CE78" s="2"/>
      <c r="CF78" s="17"/>
      <c r="CG78" s="21"/>
      <c r="CH78" s="17"/>
      <c r="CI78" s="2"/>
      <c r="CJ78" s="2"/>
      <c r="CK78" s="2" t="s">
        <v>35</v>
      </c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4"/>
      <c r="EK78" s="4"/>
      <c r="EL78" s="4"/>
      <c r="EM78" s="4"/>
      <c r="EN78" s="4"/>
      <c r="EO78" s="4"/>
      <c r="EP78" s="4"/>
      <c r="EQ78" s="22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</row>
    <row r="79" spans="1:192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7">
        <v>17</v>
      </c>
      <c r="M79" s="17">
        <v>14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2"/>
      <c r="CE79" s="2"/>
      <c r="CF79" s="17"/>
      <c r="CG79" s="21"/>
      <c r="CH79" s="17"/>
      <c r="CI79" s="2"/>
      <c r="CJ79" s="2"/>
      <c r="CK79" s="2" t="s">
        <v>35</v>
      </c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4"/>
      <c r="EK79" s="4"/>
      <c r="EL79" s="4"/>
      <c r="EM79" s="4"/>
      <c r="EN79" s="4"/>
      <c r="EO79" s="4"/>
      <c r="EP79" s="4"/>
      <c r="EQ79" s="22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</row>
    <row r="80" spans="1:192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7">
        <v>18</v>
      </c>
      <c r="M80" s="17">
        <v>15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2"/>
      <c r="CE80" s="2"/>
      <c r="CF80" s="17"/>
      <c r="CG80" s="21"/>
      <c r="CH80" s="17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4"/>
      <c r="EK80" s="4"/>
      <c r="EL80" s="4"/>
      <c r="EM80" s="4"/>
      <c r="EN80" s="4"/>
      <c r="EO80" s="4"/>
      <c r="EP80" s="4"/>
      <c r="EQ80" s="22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</row>
    <row r="81" spans="1:192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2"/>
      <c r="CE81" s="2"/>
      <c r="CF81" s="17"/>
      <c r="CG81" s="21"/>
      <c r="CH81" s="17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4"/>
      <c r="EK81" s="4"/>
      <c r="EL81" s="4"/>
      <c r="EM81" s="4"/>
      <c r="EN81" s="4"/>
      <c r="EO81" s="4"/>
      <c r="EP81" s="4"/>
      <c r="EQ81" s="22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</row>
    <row r="82" spans="1:192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24"/>
      <c r="BK82" s="104"/>
      <c r="BL82" s="104"/>
      <c r="BM82" s="104"/>
      <c r="BN82" s="104"/>
      <c r="BO82" s="104"/>
      <c r="BP82" s="104"/>
      <c r="BQ82" s="105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2"/>
      <c r="CE82" s="2"/>
      <c r="CF82" s="17"/>
      <c r="CG82" s="21"/>
      <c r="CH82" s="17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4"/>
      <c r="EK82" s="4"/>
      <c r="EL82" s="4"/>
      <c r="EM82" s="4"/>
      <c r="EN82" s="4"/>
      <c r="EO82" s="4"/>
      <c r="EP82" s="4"/>
      <c r="EQ82" s="22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</row>
    <row r="83" spans="1:192" ht="12.75" hidden="1" customHeight="1" x14ac:dyDescent="0.25">
      <c r="A83" s="2"/>
      <c r="B83" s="2"/>
      <c r="C83" s="2"/>
      <c r="D83" s="125" t="s">
        <v>36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6"/>
      <c r="W83" s="23"/>
      <c r="X83" s="90" t="s">
        <v>37</v>
      </c>
      <c r="Y83" s="91"/>
      <c r="Z83" s="91"/>
      <c r="AA83" s="91"/>
      <c r="AB83" s="91"/>
      <c r="AC83" s="91"/>
      <c r="AD83" s="91"/>
      <c r="AE83" s="91"/>
      <c r="AF83" s="91"/>
      <c r="AG83" s="91"/>
      <c r="AH83" s="92"/>
      <c r="AI83" s="24"/>
      <c r="AJ83" s="126" t="str">
        <f>IF(H16&gt;0,H16,"Préciser la date de l'épreuve")</f>
        <v>Préciser la date de l'épreuve</v>
      </c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93" t="str">
        <f>TEXT(AJ83,"jjjjjjjjjjjjjjjjjjjjjjjjjjjjjjjjjjjjjjj jj mmmmmmmmmmmmmmmmmmm")</f>
        <v>Préciser la date de l'épreuve</v>
      </c>
      <c r="BC83" s="91"/>
      <c r="BD83" s="91"/>
      <c r="BE83" s="91"/>
      <c r="BF83" s="91"/>
      <c r="BG83" s="91"/>
      <c r="BH83" s="91"/>
      <c r="BI83" s="92"/>
      <c r="BJ83" s="93" t="str">
        <f>UPPER(BB83)</f>
        <v>PRÉCISER LA DATE DE L'ÉPREUVE</v>
      </c>
      <c r="BK83" s="91"/>
      <c r="BL83" s="91"/>
      <c r="BM83" s="91"/>
      <c r="BN83" s="91"/>
      <c r="BO83" s="91"/>
      <c r="BP83" s="91"/>
      <c r="BQ83" s="92"/>
      <c r="BR83" s="23"/>
      <c r="BS83" s="23"/>
      <c r="BT83" s="23"/>
      <c r="BU83" s="23"/>
      <c r="BV83" s="23"/>
      <c r="BW83" s="23"/>
      <c r="BX83" s="23"/>
      <c r="BY83" s="23"/>
      <c r="BZ83" s="23"/>
      <c r="CA83" s="17"/>
      <c r="CB83" s="127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5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4"/>
      <c r="EK83" s="4"/>
      <c r="EL83" s="4"/>
      <c r="EM83" s="4"/>
      <c r="EN83" s="4"/>
      <c r="EO83" s="4"/>
      <c r="EP83" s="4"/>
      <c r="EQ83" s="22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</row>
    <row r="84" spans="1:192" ht="12.75" hidden="1" customHeight="1" x14ac:dyDescent="0.25">
      <c r="A84" s="2"/>
      <c r="B84" s="2"/>
      <c r="C84" s="2"/>
      <c r="D84" s="117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18"/>
      <c r="W84" s="23"/>
      <c r="X84" s="90" t="s">
        <v>38</v>
      </c>
      <c r="Y84" s="91"/>
      <c r="Z84" s="91"/>
      <c r="AA84" s="91"/>
      <c r="AB84" s="91"/>
      <c r="AC84" s="91"/>
      <c r="AD84" s="91"/>
      <c r="AE84" s="91"/>
      <c r="AF84" s="91"/>
      <c r="AG84" s="91"/>
      <c r="AH84" s="92"/>
      <c r="AI84" s="24"/>
      <c r="AJ84" s="100">
        <f>H10</f>
        <v>0</v>
      </c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2"/>
      <c r="BB84" s="100" t="e">
        <f>#REF!</f>
        <v>#REF!</v>
      </c>
      <c r="BC84" s="91"/>
      <c r="BD84" s="91"/>
      <c r="BE84" s="91"/>
      <c r="BF84" s="91"/>
      <c r="BG84" s="91"/>
      <c r="BH84" s="91"/>
      <c r="BI84" s="92"/>
      <c r="BJ84" s="93" t="str">
        <f>UPPER(AJ84)</f>
        <v>0</v>
      </c>
      <c r="BK84" s="91"/>
      <c r="BL84" s="91"/>
      <c r="BM84" s="91"/>
      <c r="BN84" s="91"/>
      <c r="BO84" s="91"/>
      <c r="BP84" s="91"/>
      <c r="BQ84" s="92"/>
      <c r="BR84" s="23"/>
      <c r="BS84" s="23"/>
      <c r="BT84" s="23"/>
      <c r="BU84" s="23"/>
      <c r="BV84" s="23"/>
      <c r="BW84" s="23"/>
      <c r="BX84" s="23"/>
      <c r="BY84" s="23"/>
      <c r="BZ84" s="23"/>
      <c r="CA84" s="17"/>
      <c r="CB84" s="113" t="e">
        <f>IF(AJ84&gt;0,BJ84,"Préciser le lieu de l'épreuve")&amp;IF(BB84&gt;0," ("&amp;BB84&amp;")","")</f>
        <v>#REF!</v>
      </c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5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4"/>
      <c r="EK84" s="4"/>
      <c r="EL84" s="4"/>
      <c r="EM84" s="4"/>
      <c r="EN84" s="4"/>
      <c r="EO84" s="4"/>
      <c r="EP84" s="4"/>
      <c r="EQ84" s="22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</row>
    <row r="85" spans="1:192" ht="12.75" hidden="1" customHeight="1" x14ac:dyDescent="0.25">
      <c r="A85" s="2"/>
      <c r="B85" s="2"/>
      <c r="C85" s="2"/>
      <c r="D85" s="117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18"/>
      <c r="W85" s="23"/>
      <c r="X85" s="90" t="s">
        <v>39</v>
      </c>
      <c r="Y85" s="91"/>
      <c r="Z85" s="91"/>
      <c r="AA85" s="91"/>
      <c r="AB85" s="91"/>
      <c r="AC85" s="91"/>
      <c r="AD85" s="91"/>
      <c r="AE85" s="91"/>
      <c r="AF85" s="91"/>
      <c r="AG85" s="91"/>
      <c r="AH85" s="92"/>
      <c r="AI85" s="24"/>
      <c r="AJ85" s="100">
        <f>S12</f>
        <v>0</v>
      </c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2"/>
      <c r="BB85" s="93"/>
      <c r="BC85" s="91"/>
      <c r="BD85" s="91"/>
      <c r="BE85" s="91"/>
      <c r="BF85" s="91"/>
      <c r="BG85" s="91"/>
      <c r="BH85" s="91"/>
      <c r="BI85" s="92"/>
      <c r="BJ85" s="93"/>
      <c r="BK85" s="91"/>
      <c r="BL85" s="91"/>
      <c r="BM85" s="91"/>
      <c r="BN85" s="91"/>
      <c r="BO85" s="91"/>
      <c r="BP85" s="91"/>
      <c r="BQ85" s="92"/>
      <c r="BR85" s="23"/>
      <c r="BS85" s="23"/>
      <c r="BT85" s="23"/>
      <c r="BU85" s="23"/>
      <c r="BV85" s="23"/>
      <c r="BW85" s="23"/>
      <c r="BX85" s="23"/>
      <c r="BY85" s="23"/>
      <c r="BZ85" s="23"/>
      <c r="CA85" s="17"/>
      <c r="CB85" s="113" t="str">
        <f>IF(AJ85&gt;0,AJ85,"")</f>
        <v/>
      </c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5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4"/>
      <c r="EK85" s="4"/>
      <c r="EL85" s="4"/>
      <c r="EM85" s="4"/>
      <c r="EN85" s="4"/>
      <c r="EO85" s="4"/>
      <c r="EP85" s="4"/>
      <c r="EQ85" s="22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</row>
    <row r="86" spans="1:192" ht="12.75" hidden="1" customHeight="1" x14ac:dyDescent="0.25">
      <c r="A86" s="2"/>
      <c r="B86" s="2"/>
      <c r="C86" s="2"/>
      <c r="D86" s="117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18"/>
      <c r="W86" s="23"/>
      <c r="X86" s="90" t="s">
        <v>40</v>
      </c>
      <c r="Y86" s="91"/>
      <c r="Z86" s="91"/>
      <c r="AA86" s="91"/>
      <c r="AB86" s="91"/>
      <c r="AC86" s="91"/>
      <c r="AD86" s="91"/>
      <c r="AE86" s="91"/>
      <c r="AF86" s="91"/>
      <c r="AG86" s="91"/>
      <c r="AH86" s="92"/>
      <c r="AI86" s="24"/>
      <c r="AJ86" s="93">
        <f>S14</f>
        <v>0</v>
      </c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2"/>
      <c r="BB86" s="93"/>
      <c r="BC86" s="91"/>
      <c r="BD86" s="91"/>
      <c r="BE86" s="91"/>
      <c r="BF86" s="91"/>
      <c r="BG86" s="91"/>
      <c r="BH86" s="91"/>
      <c r="BI86" s="92"/>
      <c r="BJ86" s="93"/>
      <c r="BK86" s="91"/>
      <c r="BL86" s="91"/>
      <c r="BM86" s="91"/>
      <c r="BN86" s="91"/>
      <c r="BO86" s="91"/>
      <c r="BP86" s="91"/>
      <c r="BQ86" s="92"/>
      <c r="BR86" s="23"/>
      <c r="BS86" s="23"/>
      <c r="BT86" s="23"/>
      <c r="BU86" s="23"/>
      <c r="BV86" s="23"/>
      <c r="BW86" s="23"/>
      <c r="BX86" s="23"/>
      <c r="BY86" s="23"/>
      <c r="BZ86" s="23"/>
      <c r="CA86" s="17"/>
      <c r="CB86" s="113" t="str">
        <f>IF(AJ86&gt;0,AJ86,"")</f>
        <v/>
      </c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5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4"/>
      <c r="EK86" s="4"/>
      <c r="EL86" s="4"/>
      <c r="EM86" s="4"/>
      <c r="EN86" s="4"/>
      <c r="EO86" s="4"/>
      <c r="EP86" s="4"/>
      <c r="EQ86" s="22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</row>
    <row r="87" spans="1:192" ht="12.75" hidden="1" customHeight="1" x14ac:dyDescent="0.25">
      <c r="A87" s="2"/>
      <c r="B87" s="2"/>
      <c r="C87" s="2"/>
      <c r="D87" s="117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18"/>
      <c r="W87" s="23"/>
      <c r="X87" s="90" t="s">
        <v>41</v>
      </c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2"/>
      <c r="AJ87" s="100" t="e">
        <f>#REF!</f>
        <v>#REF!</v>
      </c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2"/>
      <c r="BB87" s="93"/>
      <c r="BC87" s="91"/>
      <c r="BD87" s="91"/>
      <c r="BE87" s="91"/>
      <c r="BF87" s="91"/>
      <c r="BG87" s="91"/>
      <c r="BH87" s="91"/>
      <c r="BI87" s="92"/>
      <c r="BJ87" s="93"/>
      <c r="BK87" s="91"/>
      <c r="BL87" s="91"/>
      <c r="BM87" s="91"/>
      <c r="BN87" s="91"/>
      <c r="BO87" s="91"/>
      <c r="BP87" s="91"/>
      <c r="BQ87" s="92"/>
      <c r="BR87" s="23"/>
      <c r="BS87" s="23"/>
      <c r="BT87" s="23"/>
      <c r="BU87" s="23"/>
      <c r="BV87" s="23"/>
      <c r="BW87" s="23"/>
      <c r="BX87" s="23"/>
      <c r="BY87" s="23"/>
      <c r="BZ87" s="23"/>
      <c r="CA87" s="17"/>
      <c r="CB87" s="113" t="e">
        <f>IF(AJ87&gt;0,AJ87,"")</f>
        <v>#REF!</v>
      </c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5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4"/>
      <c r="EK87" s="4"/>
      <c r="EL87" s="4"/>
      <c r="EM87" s="4"/>
      <c r="EN87" s="4"/>
      <c r="EO87" s="4"/>
      <c r="EP87" s="4"/>
      <c r="EQ87" s="22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</row>
    <row r="88" spans="1:192" ht="32.25" hidden="1" customHeight="1" x14ac:dyDescent="0.25">
      <c r="A88" s="2"/>
      <c r="B88" s="2"/>
      <c r="C88" s="2"/>
      <c r="D88" s="117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18"/>
      <c r="W88" s="23"/>
      <c r="X88" s="114" t="s">
        <v>42</v>
      </c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6"/>
      <c r="AJ88" s="111">
        <f>BI31</f>
        <v>0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2"/>
      <c r="BB88" s="93">
        <f>AQ31</f>
        <v>0</v>
      </c>
      <c r="BC88" s="91"/>
      <c r="BD88" s="91"/>
      <c r="BE88" s="91"/>
      <c r="BF88" s="91"/>
      <c r="BG88" s="91"/>
      <c r="BH88" s="91"/>
      <c r="BI88" s="92"/>
      <c r="BJ88" s="100">
        <f>BR31</f>
        <v>0</v>
      </c>
      <c r="BK88" s="91"/>
      <c r="BL88" s="91"/>
      <c r="BM88" s="91"/>
      <c r="BN88" s="91"/>
      <c r="BO88" s="91"/>
      <c r="BP88" s="91"/>
      <c r="BQ88" s="92"/>
      <c r="BR88" s="23"/>
      <c r="BS88" s="23"/>
      <c r="BT88" s="23"/>
      <c r="BU88" s="23"/>
      <c r="BV88" s="23"/>
      <c r="BW88" s="23"/>
      <c r="BX88" s="23"/>
      <c r="BY88" s="23"/>
      <c r="BZ88" s="23"/>
      <c r="CA88" s="17"/>
      <c r="CB88" s="103" t="e">
        <f>IF(AJ88&gt;0,"Dis. "&amp;AJ88&amp;" km","")&amp;IF(BB88&gt;0," ("&amp;BB88&amp;" trs) ","")&amp;IF(BJ88&gt;0," "&amp;BJ88,"")&amp;IF(AJ89&gt;0," - "&amp;AJ89&amp;" km ","")&amp;IF(BB89&gt;0,"("&amp;BB89&amp;" trs) ","")&amp;IF(BJ89&gt;0,BJ89,"")</f>
        <v>#REF!</v>
      </c>
      <c r="CC88" s="104"/>
      <c r="CD88" s="104"/>
      <c r="CE88" s="105"/>
      <c r="CF88" s="122" t="e">
        <f>IF(CB88&gt;0,CB88,"")&amp;IF(CB90&gt;0,CB90,"")&amp;IF(CB92&gt;0,CB92,"")</f>
        <v>#REF!</v>
      </c>
      <c r="CG88" s="95"/>
      <c r="CH88" s="96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4"/>
      <c r="EK88" s="4"/>
      <c r="EL88" s="4"/>
      <c r="EM88" s="4"/>
      <c r="EN88" s="4"/>
      <c r="EO88" s="4"/>
      <c r="EP88" s="4"/>
      <c r="EQ88" s="22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</row>
    <row r="89" spans="1:192" ht="12.75" hidden="1" customHeight="1" x14ac:dyDescent="0.25">
      <c r="A89" s="2"/>
      <c r="B89" s="2"/>
      <c r="C89" s="2"/>
      <c r="D89" s="117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18"/>
      <c r="W89" s="23"/>
      <c r="X89" s="117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18"/>
      <c r="AJ89" s="111" t="e">
        <f>#REF!</f>
        <v>#REF!</v>
      </c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2"/>
      <c r="BB89" s="93" t="e">
        <f>#REF!</f>
        <v>#REF!</v>
      </c>
      <c r="BC89" s="91"/>
      <c r="BD89" s="91"/>
      <c r="BE89" s="91"/>
      <c r="BF89" s="91"/>
      <c r="BG89" s="91"/>
      <c r="BH89" s="91"/>
      <c r="BI89" s="92"/>
      <c r="BJ89" s="100" t="e">
        <f>#REF!</f>
        <v>#REF!</v>
      </c>
      <c r="BK89" s="91"/>
      <c r="BL89" s="91"/>
      <c r="BM89" s="91"/>
      <c r="BN89" s="91"/>
      <c r="BO89" s="91"/>
      <c r="BP89" s="91"/>
      <c r="BQ89" s="92"/>
      <c r="BR89" s="23"/>
      <c r="BS89" s="23"/>
      <c r="BT89" s="23"/>
      <c r="BU89" s="23"/>
      <c r="BV89" s="23"/>
      <c r="BW89" s="23"/>
      <c r="BX89" s="23"/>
      <c r="BY89" s="23"/>
      <c r="BZ89" s="23"/>
      <c r="CA89" s="17"/>
      <c r="CB89" s="103"/>
      <c r="CC89" s="104"/>
      <c r="CD89" s="104"/>
      <c r="CE89" s="105"/>
      <c r="CF89" s="108"/>
      <c r="CG89" s="109"/>
      <c r="CH89" s="110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4"/>
      <c r="EK89" s="4"/>
      <c r="EL89" s="4"/>
      <c r="EM89" s="4"/>
      <c r="EN89" s="4"/>
      <c r="EO89" s="4"/>
      <c r="EP89" s="4"/>
      <c r="EQ89" s="22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</row>
    <row r="90" spans="1:192" ht="12.75" hidden="1" customHeight="1" x14ac:dyDescent="0.25">
      <c r="A90" s="2"/>
      <c r="B90" s="2"/>
      <c r="C90" s="2"/>
      <c r="D90" s="117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18"/>
      <c r="W90" s="23"/>
      <c r="X90" s="117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18"/>
      <c r="AJ90" s="111">
        <f>AN33</f>
        <v>0</v>
      </c>
      <c r="AK90" s="91"/>
      <c r="AL90" s="91"/>
      <c r="AM90" s="91"/>
      <c r="AN90" s="91"/>
      <c r="AO90" s="91"/>
      <c r="AP90" s="91"/>
      <c r="AQ90" s="91"/>
      <c r="AR90" s="92"/>
      <c r="AS90" s="93">
        <f>BI33</f>
        <v>0</v>
      </c>
      <c r="AT90" s="91"/>
      <c r="AU90" s="91"/>
      <c r="AV90" s="91"/>
      <c r="AW90" s="91"/>
      <c r="AX90" s="91"/>
      <c r="AY90" s="91"/>
      <c r="AZ90" s="91"/>
      <c r="BA90" s="92"/>
      <c r="BB90" s="93"/>
      <c r="BC90" s="91"/>
      <c r="BD90" s="91"/>
      <c r="BE90" s="91"/>
      <c r="BF90" s="91"/>
      <c r="BG90" s="91"/>
      <c r="BH90" s="91"/>
      <c r="BI90" s="92"/>
      <c r="BJ90" s="100">
        <f>BR33</f>
        <v>0</v>
      </c>
      <c r="BK90" s="91"/>
      <c r="BL90" s="91"/>
      <c r="BM90" s="91"/>
      <c r="BN90" s="91"/>
      <c r="BO90" s="91"/>
      <c r="BP90" s="91"/>
      <c r="BQ90" s="92"/>
      <c r="BR90" s="23"/>
      <c r="BS90" s="23"/>
      <c r="BT90" s="23"/>
      <c r="BU90" s="23"/>
      <c r="BV90" s="23"/>
      <c r="BW90" s="23"/>
      <c r="BX90" s="23"/>
      <c r="BY90" s="23"/>
      <c r="BZ90" s="23"/>
      <c r="CA90" s="17"/>
      <c r="CB90" s="103" t="str">
        <f>IF(AJ90&gt;0,"Dis. "&amp;AJ90,"")&amp;IF(AS90&gt;0," + "&amp;AS90&amp;" trs","")&amp;IF(BJ90&gt;0," "&amp;BJ90,"")&amp;IF(AJ91&gt;0," - "&amp;AJ91,"")&amp;IF(AS91&gt;0," + "&amp;AS91&amp;" trs","")&amp;IF(BJ91&gt;0," "&amp;BJ91,"")</f>
        <v/>
      </c>
      <c r="CC90" s="104"/>
      <c r="CD90" s="104"/>
      <c r="CE90" s="105"/>
      <c r="CF90" s="108"/>
      <c r="CG90" s="109"/>
      <c r="CH90" s="110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4"/>
      <c r="EL90" s="4"/>
      <c r="EM90" s="4"/>
      <c r="EN90" s="4"/>
      <c r="EO90" s="4"/>
      <c r="EP90" s="4"/>
      <c r="EQ90" s="22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</row>
    <row r="91" spans="1:192" ht="12.75" hidden="1" customHeight="1" x14ac:dyDescent="0.25">
      <c r="A91" s="2"/>
      <c r="B91" s="2"/>
      <c r="C91" s="2"/>
      <c r="D91" s="117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8"/>
      <c r="W91" s="23"/>
      <c r="X91" s="117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18"/>
      <c r="AJ91" s="111">
        <f>AN36</f>
        <v>0</v>
      </c>
      <c r="AK91" s="91"/>
      <c r="AL91" s="91"/>
      <c r="AM91" s="91"/>
      <c r="AN91" s="91"/>
      <c r="AO91" s="91"/>
      <c r="AP91" s="91"/>
      <c r="AQ91" s="91"/>
      <c r="AR91" s="92"/>
      <c r="AS91" s="93">
        <f>BI36</f>
        <v>0</v>
      </c>
      <c r="AT91" s="91"/>
      <c r="AU91" s="91"/>
      <c r="AV91" s="91"/>
      <c r="AW91" s="91"/>
      <c r="AX91" s="91"/>
      <c r="AY91" s="91"/>
      <c r="AZ91" s="91"/>
      <c r="BA91" s="92"/>
      <c r="BB91" s="93"/>
      <c r="BC91" s="91"/>
      <c r="BD91" s="91"/>
      <c r="BE91" s="91"/>
      <c r="BF91" s="91"/>
      <c r="BG91" s="91"/>
      <c r="BH91" s="91"/>
      <c r="BI91" s="92"/>
      <c r="BJ91" s="100">
        <f>BR36</f>
        <v>0</v>
      </c>
      <c r="BK91" s="91"/>
      <c r="BL91" s="91"/>
      <c r="BM91" s="91"/>
      <c r="BN91" s="91"/>
      <c r="BO91" s="91"/>
      <c r="BP91" s="91"/>
      <c r="BQ91" s="92"/>
      <c r="BR91" s="23"/>
      <c r="BS91" s="23"/>
      <c r="BT91" s="23"/>
      <c r="BU91" s="23"/>
      <c r="BV91" s="23"/>
      <c r="BW91" s="23"/>
      <c r="BX91" s="23"/>
      <c r="BY91" s="23"/>
      <c r="BZ91" s="23"/>
      <c r="CA91" s="17"/>
      <c r="CB91" s="103"/>
      <c r="CC91" s="104"/>
      <c r="CD91" s="104"/>
      <c r="CE91" s="105"/>
      <c r="CF91" s="108"/>
      <c r="CG91" s="109"/>
      <c r="CH91" s="110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4"/>
      <c r="EL91" s="4"/>
      <c r="EM91" s="4"/>
      <c r="EN91" s="4"/>
      <c r="EO91" s="4"/>
      <c r="EP91" s="4"/>
      <c r="EQ91" s="22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</row>
    <row r="92" spans="1:192" ht="12.75" hidden="1" customHeight="1" x14ac:dyDescent="0.25">
      <c r="A92" s="2"/>
      <c r="B92" s="2"/>
      <c r="C92" s="2"/>
      <c r="D92" s="117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18"/>
      <c r="W92" s="23"/>
      <c r="X92" s="117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18"/>
      <c r="AJ92" s="111">
        <f>BS38</f>
        <v>0</v>
      </c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2"/>
      <c r="BB92" s="93"/>
      <c r="BC92" s="91"/>
      <c r="BD92" s="91"/>
      <c r="BE92" s="91"/>
      <c r="BF92" s="91"/>
      <c r="BG92" s="91"/>
      <c r="BH92" s="91"/>
      <c r="BI92" s="92"/>
      <c r="BJ92" s="100"/>
      <c r="BK92" s="91"/>
      <c r="BL92" s="91"/>
      <c r="BM92" s="91"/>
      <c r="BN92" s="91"/>
      <c r="BO92" s="91"/>
      <c r="BP92" s="91"/>
      <c r="BQ92" s="92"/>
      <c r="BR92" s="23"/>
      <c r="BS92" s="23"/>
      <c r="BT92" s="23"/>
      <c r="BU92" s="23"/>
      <c r="BV92" s="23"/>
      <c r="BW92" s="23"/>
      <c r="BX92" s="23"/>
      <c r="BY92" s="23"/>
      <c r="BZ92" s="23"/>
      <c r="CA92" s="17"/>
      <c r="CB92" s="103" t="str">
        <f>IF(AJ92&gt;0,"Dis. "&amp;AJ92&amp;" km ("&amp;AJ93&amp;" tr de "&amp;AS93&amp;" km + "&amp;BB93&amp;" trs de "&amp;BJ93&amp;" km)","")</f>
        <v/>
      </c>
      <c r="CC92" s="104"/>
      <c r="CD92" s="104"/>
      <c r="CE92" s="105"/>
      <c r="CF92" s="97"/>
      <c r="CG92" s="98"/>
      <c r="CH92" s="99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4"/>
      <c r="EL92" s="4"/>
      <c r="EM92" s="4"/>
      <c r="EN92" s="4"/>
      <c r="EO92" s="4"/>
      <c r="EP92" s="4"/>
      <c r="EQ92" s="22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</row>
    <row r="93" spans="1:192" ht="12.75" hidden="1" customHeight="1" x14ac:dyDescent="0.25">
      <c r="A93" s="2"/>
      <c r="B93" s="2"/>
      <c r="C93" s="2"/>
      <c r="D93" s="117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18"/>
      <c r="W93" s="23"/>
      <c r="X93" s="119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1"/>
      <c r="AJ93" s="112">
        <f>BD38</f>
        <v>0</v>
      </c>
      <c r="AK93" s="91"/>
      <c r="AL93" s="91"/>
      <c r="AM93" s="91"/>
      <c r="AN93" s="91"/>
      <c r="AO93" s="91"/>
      <c r="AP93" s="91"/>
      <c r="AQ93" s="91"/>
      <c r="AR93" s="92"/>
      <c r="AS93" s="111">
        <f>Y38</f>
        <v>0</v>
      </c>
      <c r="AT93" s="91"/>
      <c r="AU93" s="91"/>
      <c r="AV93" s="91"/>
      <c r="AW93" s="91"/>
      <c r="AX93" s="91"/>
      <c r="AY93" s="91"/>
      <c r="AZ93" s="91"/>
      <c r="BA93" s="92"/>
      <c r="BB93" s="93" t="e">
        <f>#REF!</f>
        <v>#REF!</v>
      </c>
      <c r="BC93" s="91"/>
      <c r="BD93" s="91"/>
      <c r="BE93" s="91"/>
      <c r="BF93" s="91"/>
      <c r="BG93" s="91"/>
      <c r="BH93" s="91"/>
      <c r="BI93" s="92"/>
      <c r="BJ93" s="111" t="e">
        <f>#REF!</f>
        <v>#REF!</v>
      </c>
      <c r="BK93" s="91"/>
      <c r="BL93" s="91"/>
      <c r="BM93" s="91"/>
      <c r="BN93" s="91"/>
      <c r="BO93" s="91"/>
      <c r="BP93" s="91"/>
      <c r="BQ93" s="92"/>
      <c r="BR93" s="23"/>
      <c r="BS93" s="23"/>
      <c r="BT93" s="23"/>
      <c r="BU93" s="23"/>
      <c r="BV93" s="23"/>
      <c r="BW93" s="23"/>
      <c r="BX93" s="23"/>
      <c r="BY93" s="23"/>
      <c r="BZ93" s="23"/>
      <c r="CA93" s="17"/>
      <c r="CB93" s="103"/>
      <c r="CC93" s="104"/>
      <c r="CD93" s="104"/>
      <c r="CE93" s="105"/>
      <c r="CF93" s="17"/>
      <c r="CG93" s="21"/>
      <c r="CH93" s="17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4"/>
      <c r="EL93" s="4"/>
      <c r="EM93" s="4"/>
      <c r="EN93" s="4"/>
      <c r="EO93" s="4"/>
      <c r="EP93" s="4"/>
      <c r="EQ93" s="22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</row>
    <row r="94" spans="1:192" ht="12.75" hidden="1" customHeight="1" x14ac:dyDescent="0.25">
      <c r="A94" s="2"/>
      <c r="B94" s="2"/>
      <c r="C94" s="2"/>
      <c r="D94" s="117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18"/>
      <c r="W94" s="23"/>
      <c r="X94" s="90" t="s">
        <v>43</v>
      </c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2"/>
      <c r="AJ94" s="100" t="e">
        <f>#REF!</f>
        <v>#REF!</v>
      </c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2"/>
      <c r="BB94" s="100" t="e">
        <f>#REF!</f>
        <v>#REF!</v>
      </c>
      <c r="BC94" s="91"/>
      <c r="BD94" s="91"/>
      <c r="BE94" s="91"/>
      <c r="BF94" s="91"/>
      <c r="BG94" s="91"/>
      <c r="BH94" s="91"/>
      <c r="BI94" s="92"/>
      <c r="BJ94" s="100" t="e">
        <f>#REF!</f>
        <v>#REF!</v>
      </c>
      <c r="BK94" s="91"/>
      <c r="BL94" s="91"/>
      <c r="BM94" s="91"/>
      <c r="BN94" s="91"/>
      <c r="BO94" s="91"/>
      <c r="BP94" s="91"/>
      <c r="BQ94" s="92"/>
      <c r="BR94" s="100" t="e">
        <f>#REF!</f>
        <v>#REF!</v>
      </c>
      <c r="BS94" s="91"/>
      <c r="BT94" s="91"/>
      <c r="BU94" s="91"/>
      <c r="BV94" s="91"/>
      <c r="BW94" s="91"/>
      <c r="BX94" s="91"/>
      <c r="BY94" s="92"/>
      <c r="BZ94" s="23"/>
      <c r="CA94" s="17"/>
      <c r="CB94" s="103" t="e">
        <f>IF(AJ94&gt;0,"Px. "&amp;AJ94,"")&amp;IF(BB94&gt;0," ("&amp;BB94&amp;"-"&amp;BJ94&amp;"-"&amp;BR94&amp;")","")</f>
        <v>#REF!</v>
      </c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5"/>
      <c r="DR94" s="2"/>
      <c r="DS94" s="107" t="e">
        <f>IF(CB94&gt;0,CB94,"")&amp;IF(CB95&gt;0," "&amp;CB95,"")&amp;IF(CB96&gt;0," "&amp;CB96,"")&amp;IF(CB97&gt;0," "&amp;CB97,"")&amp;IF(CB98&gt;0," "&amp;CB98,"")&amp;IF(CB99&gt;0," "&amp;CB99,"")&amp;IF(CB100&gt;0," "&amp;CB100,"")</f>
        <v>#REF!</v>
      </c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6"/>
      <c r="EK94" s="4"/>
      <c r="EL94" s="4"/>
      <c r="EM94" s="4"/>
      <c r="EN94" s="4"/>
      <c r="EO94" s="4"/>
      <c r="EP94" s="4"/>
      <c r="EQ94" s="22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</row>
    <row r="95" spans="1:192" ht="12.75" hidden="1" customHeight="1" x14ac:dyDescent="0.25">
      <c r="A95" s="2"/>
      <c r="B95" s="2"/>
      <c r="C95" s="2"/>
      <c r="D95" s="117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18"/>
      <c r="W95" s="23"/>
      <c r="X95" s="106" t="e">
        <f>#REF!</f>
        <v>#REF!</v>
      </c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2"/>
      <c r="AJ95" s="100" t="e">
        <f>#REF!</f>
        <v>#REF!</v>
      </c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2"/>
      <c r="BB95" s="100" t="e">
        <f>#REF!</f>
        <v>#REF!</v>
      </c>
      <c r="BC95" s="91"/>
      <c r="BD95" s="91"/>
      <c r="BE95" s="91"/>
      <c r="BF95" s="91"/>
      <c r="BG95" s="91"/>
      <c r="BH95" s="91"/>
      <c r="BI95" s="92"/>
      <c r="BJ95" s="100" t="e">
        <f>#REF!</f>
        <v>#REF!</v>
      </c>
      <c r="BK95" s="91"/>
      <c r="BL95" s="91"/>
      <c r="BM95" s="91"/>
      <c r="BN95" s="91"/>
      <c r="BO95" s="91"/>
      <c r="BP95" s="91"/>
      <c r="BQ95" s="92"/>
      <c r="BR95" s="100" t="e">
        <f>#REF!</f>
        <v>#REF!</v>
      </c>
      <c r="BS95" s="91"/>
      <c r="BT95" s="91"/>
      <c r="BU95" s="91"/>
      <c r="BV95" s="91"/>
      <c r="BW95" s="91"/>
      <c r="BX95" s="91"/>
      <c r="BY95" s="92"/>
      <c r="BZ95" s="23"/>
      <c r="CA95" s="17"/>
      <c r="CB95" s="103" t="e">
        <f t="shared" ref="CB95:CB100" si="0">IF(AJ95&gt;0,"PS "&amp;X95&amp;" "&amp;AJ95,"")&amp;IF(BB95&gt;0," ("&amp;BB95&amp;"-"&amp;BJ95&amp;"-"&amp;BR95&amp;")","")</f>
        <v>#REF!</v>
      </c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5"/>
      <c r="DR95" s="2"/>
      <c r="DS95" s="108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10"/>
      <c r="EK95" s="4"/>
      <c r="EL95" s="4"/>
      <c r="EM95" s="4"/>
      <c r="EN95" s="4"/>
      <c r="EO95" s="4"/>
      <c r="EP95" s="4"/>
      <c r="EQ95" s="22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</row>
    <row r="96" spans="1:192" ht="12.75" hidden="1" customHeight="1" x14ac:dyDescent="0.25">
      <c r="A96" s="2"/>
      <c r="B96" s="2"/>
      <c r="C96" s="2"/>
      <c r="D96" s="117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18"/>
      <c r="W96" s="23"/>
      <c r="X96" s="106" t="e">
        <f>#REF!</f>
        <v>#REF!</v>
      </c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2"/>
      <c r="AJ96" s="100" t="e">
        <f>#REF!</f>
        <v>#REF!</v>
      </c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2"/>
      <c r="BB96" s="100" t="e">
        <f>#REF!</f>
        <v>#REF!</v>
      </c>
      <c r="BC96" s="91"/>
      <c r="BD96" s="91"/>
      <c r="BE96" s="91"/>
      <c r="BF96" s="91"/>
      <c r="BG96" s="91"/>
      <c r="BH96" s="91"/>
      <c r="BI96" s="92"/>
      <c r="BJ96" s="100" t="e">
        <f>#REF!</f>
        <v>#REF!</v>
      </c>
      <c r="BK96" s="91"/>
      <c r="BL96" s="91"/>
      <c r="BM96" s="91"/>
      <c r="BN96" s="91"/>
      <c r="BO96" s="91"/>
      <c r="BP96" s="91"/>
      <c r="BQ96" s="92"/>
      <c r="BR96" s="100" t="e">
        <f>#REF!</f>
        <v>#REF!</v>
      </c>
      <c r="BS96" s="91"/>
      <c r="BT96" s="91"/>
      <c r="BU96" s="91"/>
      <c r="BV96" s="91"/>
      <c r="BW96" s="91"/>
      <c r="BX96" s="91"/>
      <c r="BY96" s="92"/>
      <c r="BZ96" s="23"/>
      <c r="CA96" s="17"/>
      <c r="CB96" s="103" t="e">
        <f t="shared" si="0"/>
        <v>#REF!</v>
      </c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5"/>
      <c r="DR96" s="2"/>
      <c r="DS96" s="108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10"/>
      <c r="EK96" s="4"/>
      <c r="EL96" s="4"/>
      <c r="EM96" s="4"/>
      <c r="EN96" s="4"/>
      <c r="EO96" s="4"/>
      <c r="EP96" s="4"/>
      <c r="EQ96" s="22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</row>
    <row r="97" spans="1:192" ht="12.75" hidden="1" customHeight="1" x14ac:dyDescent="0.25">
      <c r="A97" s="2"/>
      <c r="B97" s="2"/>
      <c r="C97" s="2"/>
      <c r="D97" s="117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18"/>
      <c r="W97" s="23"/>
      <c r="X97" s="106" t="e">
        <f>#REF!</f>
        <v>#REF!</v>
      </c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2"/>
      <c r="AJ97" s="100" t="e">
        <f>#REF!</f>
        <v>#REF!</v>
      </c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2"/>
      <c r="BB97" s="100" t="e">
        <f>#REF!</f>
        <v>#REF!</v>
      </c>
      <c r="BC97" s="91"/>
      <c r="BD97" s="91"/>
      <c r="BE97" s="91"/>
      <c r="BF97" s="91"/>
      <c r="BG97" s="91"/>
      <c r="BH97" s="91"/>
      <c r="BI97" s="92"/>
      <c r="BJ97" s="100" t="e">
        <f>#REF!</f>
        <v>#REF!</v>
      </c>
      <c r="BK97" s="91"/>
      <c r="BL97" s="91"/>
      <c r="BM97" s="91"/>
      <c r="BN97" s="91"/>
      <c r="BO97" s="91"/>
      <c r="BP97" s="91"/>
      <c r="BQ97" s="92"/>
      <c r="BR97" s="100" t="e">
        <f>#REF!</f>
        <v>#REF!</v>
      </c>
      <c r="BS97" s="91"/>
      <c r="BT97" s="91"/>
      <c r="BU97" s="91"/>
      <c r="BV97" s="91"/>
      <c r="BW97" s="91"/>
      <c r="BX97" s="91"/>
      <c r="BY97" s="92"/>
      <c r="BZ97" s="23"/>
      <c r="CA97" s="17"/>
      <c r="CB97" s="103" t="e">
        <f t="shared" si="0"/>
        <v>#REF!</v>
      </c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5"/>
      <c r="DR97" s="2"/>
      <c r="DS97" s="108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10"/>
      <c r="EK97" s="4"/>
      <c r="EL97" s="4"/>
      <c r="EM97" s="4"/>
      <c r="EN97" s="4"/>
      <c r="EO97" s="4"/>
      <c r="EP97" s="4"/>
      <c r="EQ97" s="22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</row>
    <row r="98" spans="1:192" ht="12.75" hidden="1" customHeight="1" x14ac:dyDescent="0.25">
      <c r="A98" s="2"/>
      <c r="B98" s="2"/>
      <c r="C98" s="2"/>
      <c r="D98" s="119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1"/>
      <c r="W98" s="23"/>
      <c r="X98" s="106" t="e">
        <f>#REF!</f>
        <v>#REF!</v>
      </c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2"/>
      <c r="AJ98" s="100" t="e">
        <f>#REF!</f>
        <v>#REF!</v>
      </c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2"/>
      <c r="BB98" s="100" t="e">
        <f>#REF!</f>
        <v>#REF!</v>
      </c>
      <c r="BC98" s="91"/>
      <c r="BD98" s="91"/>
      <c r="BE98" s="91"/>
      <c r="BF98" s="91"/>
      <c r="BG98" s="91"/>
      <c r="BH98" s="91"/>
      <c r="BI98" s="92"/>
      <c r="BJ98" s="100" t="e">
        <f>#REF!</f>
        <v>#REF!</v>
      </c>
      <c r="BK98" s="91"/>
      <c r="BL98" s="91"/>
      <c r="BM98" s="91"/>
      <c r="BN98" s="91"/>
      <c r="BO98" s="91"/>
      <c r="BP98" s="91"/>
      <c r="BQ98" s="92"/>
      <c r="BR98" s="100" t="e">
        <f>#REF!</f>
        <v>#REF!</v>
      </c>
      <c r="BS98" s="91"/>
      <c r="BT98" s="91"/>
      <c r="BU98" s="91"/>
      <c r="BV98" s="91"/>
      <c r="BW98" s="91"/>
      <c r="BX98" s="91"/>
      <c r="BY98" s="92"/>
      <c r="BZ98" s="23"/>
      <c r="CA98" s="17"/>
      <c r="CB98" s="103" t="e">
        <f t="shared" si="0"/>
        <v>#REF!</v>
      </c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5"/>
      <c r="DR98" s="2"/>
      <c r="DS98" s="108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10"/>
      <c r="EK98" s="4"/>
      <c r="EL98" s="4"/>
      <c r="EM98" s="4"/>
      <c r="EN98" s="4"/>
      <c r="EO98" s="4"/>
      <c r="EP98" s="4"/>
      <c r="EQ98" s="22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</row>
    <row r="99" spans="1:192" ht="12.75" hidden="1" customHeight="1" x14ac:dyDescent="0.25">
      <c r="A99" s="2"/>
      <c r="B99" s="2"/>
      <c r="C99" s="2"/>
      <c r="D99" s="26"/>
      <c r="E99" s="26"/>
      <c r="F99" s="26"/>
      <c r="G99" s="26"/>
      <c r="H99" s="26"/>
      <c r="I99" s="26"/>
      <c r="J99" s="26"/>
      <c r="K99" s="26"/>
      <c r="L99" s="26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106" t="e">
        <f>#REF!</f>
        <v>#REF!</v>
      </c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2"/>
      <c r="AJ99" s="100" t="e">
        <f>#REF!</f>
        <v>#REF!</v>
      </c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2"/>
      <c r="BB99" s="100" t="e">
        <f>#REF!</f>
        <v>#REF!</v>
      </c>
      <c r="BC99" s="91"/>
      <c r="BD99" s="91"/>
      <c r="BE99" s="91"/>
      <c r="BF99" s="91"/>
      <c r="BG99" s="91"/>
      <c r="BH99" s="91"/>
      <c r="BI99" s="92"/>
      <c r="BJ99" s="100" t="e">
        <f>#REF!</f>
        <v>#REF!</v>
      </c>
      <c r="BK99" s="91"/>
      <c r="BL99" s="91"/>
      <c r="BM99" s="91"/>
      <c r="BN99" s="91"/>
      <c r="BO99" s="91"/>
      <c r="BP99" s="91"/>
      <c r="BQ99" s="92"/>
      <c r="BR99" s="100" t="e">
        <f>#REF!</f>
        <v>#REF!</v>
      </c>
      <c r="BS99" s="91"/>
      <c r="BT99" s="91"/>
      <c r="BU99" s="91"/>
      <c r="BV99" s="91"/>
      <c r="BW99" s="91"/>
      <c r="BX99" s="91"/>
      <c r="BY99" s="92"/>
      <c r="BZ99" s="23"/>
      <c r="CA99" s="17"/>
      <c r="CB99" s="103" t="e">
        <f t="shared" si="0"/>
        <v>#REF!</v>
      </c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5"/>
      <c r="DR99" s="2"/>
      <c r="DS99" s="108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10"/>
      <c r="EK99" s="4"/>
      <c r="EL99" s="4"/>
      <c r="EM99" s="4"/>
      <c r="EN99" s="4"/>
      <c r="EO99" s="4"/>
      <c r="EP99" s="4"/>
      <c r="EQ99" s="22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</row>
    <row r="100" spans="1:192" ht="12.75" hidden="1" customHeight="1" x14ac:dyDescent="0.25">
      <c r="A100" s="2"/>
      <c r="B100" s="2"/>
      <c r="C100" s="2"/>
      <c r="D100" s="26"/>
      <c r="E100" s="26"/>
      <c r="F100" s="26"/>
      <c r="G100" s="26"/>
      <c r="H100" s="26"/>
      <c r="I100" s="26"/>
      <c r="J100" s="26"/>
      <c r="K100" s="26"/>
      <c r="L100" s="26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106" t="e">
        <f>#REF!</f>
        <v>#REF!</v>
      </c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2"/>
      <c r="AJ100" s="100" t="e">
        <f>#REF!</f>
        <v>#REF!</v>
      </c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2"/>
      <c r="BB100" s="100" t="e">
        <f>#REF!</f>
        <v>#REF!</v>
      </c>
      <c r="BC100" s="91"/>
      <c r="BD100" s="91"/>
      <c r="BE100" s="91"/>
      <c r="BF100" s="91"/>
      <c r="BG100" s="91"/>
      <c r="BH100" s="91"/>
      <c r="BI100" s="92"/>
      <c r="BJ100" s="100" t="e">
        <f>#REF!</f>
        <v>#REF!</v>
      </c>
      <c r="BK100" s="91"/>
      <c r="BL100" s="91"/>
      <c r="BM100" s="91"/>
      <c r="BN100" s="91"/>
      <c r="BO100" s="91"/>
      <c r="BP100" s="91"/>
      <c r="BQ100" s="92"/>
      <c r="BR100" s="100" t="e">
        <f>#REF!</f>
        <v>#REF!</v>
      </c>
      <c r="BS100" s="91"/>
      <c r="BT100" s="91"/>
      <c r="BU100" s="91"/>
      <c r="BV100" s="91"/>
      <c r="BW100" s="91"/>
      <c r="BX100" s="91"/>
      <c r="BY100" s="92"/>
      <c r="BZ100" s="23"/>
      <c r="CA100" s="17"/>
      <c r="CB100" s="103" t="e">
        <f t="shared" si="0"/>
        <v>#REF!</v>
      </c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5"/>
      <c r="DR100" s="2"/>
      <c r="DS100" s="97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9"/>
      <c r="EK100" s="4"/>
      <c r="EL100" s="4"/>
      <c r="EM100" s="4"/>
      <c r="EN100" s="4"/>
      <c r="EO100" s="4"/>
      <c r="EP100" s="4"/>
      <c r="EQ100" s="22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</row>
    <row r="101" spans="1:192" ht="12.75" hidden="1" customHeight="1" x14ac:dyDescent="0.25">
      <c r="A101" s="2"/>
      <c r="B101" s="2"/>
      <c r="C101" s="2"/>
      <c r="D101" s="26"/>
      <c r="E101" s="26"/>
      <c r="F101" s="26"/>
      <c r="G101" s="26"/>
      <c r="H101" s="26"/>
      <c r="I101" s="26"/>
      <c r="J101" s="26"/>
      <c r="K101" s="26"/>
      <c r="L101" s="26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93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2"/>
      <c r="BB101" s="93"/>
      <c r="BC101" s="91"/>
      <c r="BD101" s="91"/>
      <c r="BE101" s="91"/>
      <c r="BF101" s="91"/>
      <c r="BG101" s="91"/>
      <c r="BH101" s="91"/>
      <c r="BI101" s="92"/>
      <c r="BJ101" s="93"/>
      <c r="BK101" s="91"/>
      <c r="BL101" s="91"/>
      <c r="BM101" s="91"/>
      <c r="BN101" s="91"/>
      <c r="BO101" s="91"/>
      <c r="BP101" s="91"/>
      <c r="BQ101" s="92"/>
      <c r="BR101" s="93"/>
      <c r="BS101" s="91"/>
      <c r="BT101" s="91"/>
      <c r="BU101" s="91"/>
      <c r="BV101" s="91"/>
      <c r="BW101" s="91"/>
      <c r="BX101" s="91"/>
      <c r="BY101" s="92"/>
      <c r="BZ101" s="23"/>
      <c r="CA101" s="17"/>
      <c r="CB101" s="17"/>
      <c r="CC101" s="2"/>
      <c r="CD101" s="2"/>
      <c r="CE101" s="2"/>
      <c r="CF101" s="17"/>
      <c r="CG101" s="21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4"/>
      <c r="EK101" s="4"/>
      <c r="EL101" s="4"/>
      <c r="EM101" s="4"/>
      <c r="EN101" s="4"/>
      <c r="EO101" s="4"/>
      <c r="EP101" s="4"/>
      <c r="EQ101" s="22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</row>
    <row r="102" spans="1:192" ht="12.75" hidden="1" customHeight="1" x14ac:dyDescent="0.25">
      <c r="A102" s="2"/>
      <c r="B102" s="2"/>
      <c r="C102" s="2"/>
      <c r="D102" s="26"/>
      <c r="E102" s="26"/>
      <c r="F102" s="26"/>
      <c r="G102" s="26"/>
      <c r="H102" s="26"/>
      <c r="I102" s="26"/>
      <c r="J102" s="26"/>
      <c r="K102" s="26"/>
      <c r="L102" s="26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93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2"/>
      <c r="BB102" s="93"/>
      <c r="BC102" s="91"/>
      <c r="BD102" s="91"/>
      <c r="BE102" s="91"/>
      <c r="BF102" s="91"/>
      <c r="BG102" s="91"/>
      <c r="BH102" s="91"/>
      <c r="BI102" s="92"/>
      <c r="BJ102" s="93"/>
      <c r="BK102" s="91"/>
      <c r="BL102" s="91"/>
      <c r="BM102" s="91"/>
      <c r="BN102" s="91"/>
      <c r="BO102" s="91"/>
      <c r="BP102" s="91"/>
      <c r="BQ102" s="92"/>
      <c r="BR102" s="93"/>
      <c r="BS102" s="91"/>
      <c r="BT102" s="91"/>
      <c r="BU102" s="91"/>
      <c r="BV102" s="91"/>
      <c r="BW102" s="91"/>
      <c r="BX102" s="91"/>
      <c r="BY102" s="92"/>
      <c r="BZ102" s="23"/>
      <c r="CA102" s="17"/>
      <c r="CB102" s="17"/>
      <c r="CC102" s="27"/>
      <c r="CD102" s="2"/>
      <c r="CE102" s="2"/>
      <c r="CF102" s="17"/>
      <c r="CG102" s="21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4"/>
      <c r="EK102" s="4"/>
      <c r="EL102" s="4"/>
      <c r="EM102" s="4"/>
      <c r="EN102" s="4"/>
      <c r="EO102" s="4"/>
      <c r="EP102" s="4"/>
      <c r="EQ102" s="22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</row>
    <row r="103" spans="1:192" ht="12.75" hidden="1" customHeight="1" x14ac:dyDescent="0.25">
      <c r="A103" s="2"/>
      <c r="B103" s="2"/>
      <c r="C103" s="2"/>
      <c r="D103" s="26"/>
      <c r="E103" s="26"/>
      <c r="F103" s="26"/>
      <c r="G103" s="26"/>
      <c r="H103" s="26"/>
      <c r="I103" s="26"/>
      <c r="J103" s="26"/>
      <c r="K103" s="26"/>
      <c r="L103" s="26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90" t="s">
        <v>44</v>
      </c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2"/>
      <c r="AI103" s="23"/>
      <c r="AJ103" s="100">
        <f>BE42</f>
        <v>0</v>
      </c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2"/>
      <c r="BB103" s="100">
        <f>O42</f>
        <v>0</v>
      </c>
      <c r="BC103" s="91"/>
      <c r="BD103" s="91"/>
      <c r="BE103" s="91"/>
      <c r="BF103" s="91"/>
      <c r="BG103" s="91"/>
      <c r="BH103" s="91"/>
      <c r="BI103" s="92"/>
      <c r="BJ103" s="100">
        <f>BR42</f>
        <v>0</v>
      </c>
      <c r="BK103" s="91"/>
      <c r="BL103" s="91"/>
      <c r="BM103" s="91"/>
      <c r="BN103" s="91"/>
      <c r="BO103" s="91"/>
      <c r="BP103" s="91"/>
      <c r="BQ103" s="92"/>
      <c r="BR103" s="93"/>
      <c r="BS103" s="91"/>
      <c r="BT103" s="91"/>
      <c r="BU103" s="91"/>
      <c r="BV103" s="91"/>
      <c r="BW103" s="91"/>
      <c r="BX103" s="91"/>
      <c r="BY103" s="92"/>
      <c r="BZ103" s="23"/>
      <c r="CA103" s="17"/>
      <c r="CB103" s="94" t="str">
        <f>IF(AJ103&gt;0,"Doss : "&amp;AJ103,"")&amp;IF(BB103&gt;0," "&amp;BB103,"")&amp;IF(BJ103&gt;0," "&amp;BJ103,"")&amp;IF(AJ104&gt;0," - "&amp;AJ104,"")&amp;IF(BB104&gt;0," "&amp;BB104,"")&amp;IF(BJ104&gt;0," "&amp;BJ104,"")</f>
        <v/>
      </c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6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4"/>
      <c r="EK103" s="4"/>
      <c r="EL103" s="4"/>
      <c r="EM103" s="4"/>
      <c r="EN103" s="4"/>
      <c r="EO103" s="4"/>
      <c r="EP103" s="4"/>
      <c r="EQ103" s="22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</row>
    <row r="104" spans="1:192" ht="12.75" hidden="1" customHeight="1" x14ac:dyDescent="0.25">
      <c r="A104" s="2"/>
      <c r="B104" s="2"/>
      <c r="C104" s="2"/>
      <c r="D104" s="26"/>
      <c r="E104" s="26"/>
      <c r="F104" s="26"/>
      <c r="G104" s="26"/>
      <c r="H104" s="26"/>
      <c r="I104" s="26"/>
      <c r="J104" s="26"/>
      <c r="K104" s="26"/>
      <c r="L104" s="26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3"/>
      <c r="AJ104" s="100">
        <f>BE44</f>
        <v>0</v>
      </c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2"/>
      <c r="BB104" s="100">
        <f>O44</f>
        <v>0</v>
      </c>
      <c r="BC104" s="91"/>
      <c r="BD104" s="91"/>
      <c r="BE104" s="91"/>
      <c r="BF104" s="91"/>
      <c r="BG104" s="91"/>
      <c r="BH104" s="91"/>
      <c r="BI104" s="92"/>
      <c r="BJ104" s="100">
        <f>BR44</f>
        <v>0</v>
      </c>
      <c r="BK104" s="91"/>
      <c r="BL104" s="91"/>
      <c r="BM104" s="91"/>
      <c r="BN104" s="91"/>
      <c r="BO104" s="91"/>
      <c r="BP104" s="91"/>
      <c r="BQ104" s="92"/>
      <c r="BR104" s="93">
        <f>BY58</f>
        <v>0</v>
      </c>
      <c r="BS104" s="91"/>
      <c r="BT104" s="91"/>
      <c r="BU104" s="91"/>
      <c r="BV104" s="91"/>
      <c r="BW104" s="91"/>
      <c r="BX104" s="91"/>
      <c r="BY104" s="92"/>
      <c r="BZ104" s="23"/>
      <c r="CA104" s="17"/>
      <c r="CB104" s="97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9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4"/>
      <c r="EK104" s="4"/>
      <c r="EL104" s="4"/>
      <c r="EM104" s="4"/>
      <c r="EN104" s="4"/>
      <c r="EO104" s="4"/>
      <c r="EP104" s="4"/>
      <c r="EQ104" s="22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</row>
    <row r="105" spans="1:192" ht="12.75" hidden="1" customHeight="1" x14ac:dyDescent="0.25">
      <c r="A105" s="2"/>
      <c r="B105" s="2"/>
      <c r="C105" s="2"/>
      <c r="D105" s="26"/>
      <c r="E105" s="26"/>
      <c r="F105" s="26"/>
      <c r="G105" s="26"/>
      <c r="H105" s="26"/>
      <c r="I105" s="26"/>
      <c r="J105" s="26"/>
      <c r="K105" s="26"/>
      <c r="L105" s="26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3"/>
      <c r="AJ105" s="93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2"/>
      <c r="BB105" s="93"/>
      <c r="BC105" s="91"/>
      <c r="BD105" s="91"/>
      <c r="BE105" s="91"/>
      <c r="BF105" s="91"/>
      <c r="BG105" s="91"/>
      <c r="BH105" s="91"/>
      <c r="BI105" s="92"/>
      <c r="BJ105" s="93"/>
      <c r="BK105" s="91"/>
      <c r="BL105" s="91"/>
      <c r="BM105" s="91"/>
      <c r="BN105" s="91"/>
      <c r="BO105" s="91"/>
      <c r="BP105" s="91"/>
      <c r="BQ105" s="92"/>
      <c r="BR105" s="93"/>
      <c r="BS105" s="91"/>
      <c r="BT105" s="91"/>
      <c r="BU105" s="91"/>
      <c r="BV105" s="91"/>
      <c r="BW105" s="91"/>
      <c r="BX105" s="91"/>
      <c r="BY105" s="92"/>
      <c r="BZ105" s="23"/>
      <c r="CA105" s="17"/>
      <c r="CB105" s="17"/>
      <c r="CC105" s="2"/>
      <c r="CD105" s="2"/>
      <c r="CE105" s="2"/>
      <c r="CF105" s="17"/>
      <c r="CG105" s="21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4"/>
      <c r="EK105" s="4"/>
      <c r="EL105" s="4"/>
      <c r="EM105" s="4"/>
      <c r="EN105" s="4"/>
      <c r="EO105" s="4"/>
      <c r="EP105" s="4"/>
      <c r="EQ105" s="22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</row>
    <row r="106" spans="1:192" ht="12.75" hidden="1" customHeight="1" x14ac:dyDescent="0.25">
      <c r="A106" s="2"/>
      <c r="B106" s="2"/>
      <c r="C106" s="2"/>
      <c r="D106" s="26"/>
      <c r="E106" s="26"/>
      <c r="F106" s="26"/>
      <c r="G106" s="26"/>
      <c r="H106" s="26"/>
      <c r="I106" s="26"/>
      <c r="J106" s="26"/>
      <c r="K106" s="26"/>
      <c r="L106" s="26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93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2"/>
      <c r="BB106" s="93"/>
      <c r="BC106" s="91"/>
      <c r="BD106" s="91"/>
      <c r="BE106" s="91"/>
      <c r="BF106" s="91"/>
      <c r="BG106" s="91"/>
      <c r="BH106" s="91"/>
      <c r="BI106" s="92"/>
      <c r="BJ106" s="93"/>
      <c r="BK106" s="91"/>
      <c r="BL106" s="91"/>
      <c r="BM106" s="91"/>
      <c r="BN106" s="91"/>
      <c r="BO106" s="91"/>
      <c r="BP106" s="91"/>
      <c r="BQ106" s="92"/>
      <c r="BR106" s="93"/>
      <c r="BS106" s="91"/>
      <c r="BT106" s="91"/>
      <c r="BU106" s="91"/>
      <c r="BV106" s="91"/>
      <c r="BW106" s="91"/>
      <c r="BX106" s="91"/>
      <c r="BY106" s="92"/>
      <c r="BZ106" s="23"/>
      <c r="CA106" s="17"/>
      <c r="CB106" s="17"/>
      <c r="CC106" s="2"/>
      <c r="CD106" s="2"/>
      <c r="CE106" s="2"/>
      <c r="CF106" s="17"/>
      <c r="CG106" s="21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4"/>
      <c r="EK106" s="4"/>
      <c r="EL106" s="4"/>
      <c r="EM106" s="4"/>
      <c r="EN106" s="4"/>
      <c r="EO106" s="4"/>
      <c r="EP106" s="4"/>
      <c r="EQ106" s="22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</row>
    <row r="107" spans="1:192" ht="12.75" hidden="1" customHeight="1" x14ac:dyDescent="0.25">
      <c r="A107" s="2"/>
      <c r="B107" s="2"/>
      <c r="C107" s="2"/>
      <c r="D107" s="26"/>
      <c r="E107" s="26"/>
      <c r="F107" s="26"/>
      <c r="G107" s="26"/>
      <c r="H107" s="26"/>
      <c r="I107" s="26"/>
      <c r="J107" s="26"/>
      <c r="K107" s="26"/>
      <c r="L107" s="26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93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2"/>
      <c r="BB107" s="93"/>
      <c r="BC107" s="91"/>
      <c r="BD107" s="91"/>
      <c r="BE107" s="91"/>
      <c r="BF107" s="91"/>
      <c r="BG107" s="91"/>
      <c r="BH107" s="91"/>
      <c r="BI107" s="92"/>
      <c r="BJ107" s="93"/>
      <c r="BK107" s="91"/>
      <c r="BL107" s="91"/>
      <c r="BM107" s="91"/>
      <c r="BN107" s="91"/>
      <c r="BO107" s="91"/>
      <c r="BP107" s="91"/>
      <c r="BQ107" s="92"/>
      <c r="BR107" s="93"/>
      <c r="BS107" s="91"/>
      <c r="BT107" s="91"/>
      <c r="BU107" s="91"/>
      <c r="BV107" s="91"/>
      <c r="BW107" s="91"/>
      <c r="BX107" s="91"/>
      <c r="BY107" s="92"/>
      <c r="BZ107" s="23"/>
      <c r="CA107" s="17"/>
      <c r="CB107" s="17"/>
      <c r="CC107" s="2"/>
      <c r="CD107" s="2"/>
      <c r="CE107" s="2"/>
      <c r="CF107" s="17"/>
      <c r="CG107" s="21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4"/>
      <c r="EK107" s="4"/>
      <c r="EL107" s="4"/>
      <c r="EM107" s="4"/>
      <c r="EN107" s="4"/>
      <c r="EO107" s="4"/>
      <c r="EP107" s="4"/>
      <c r="EQ107" s="22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</row>
    <row r="108" spans="1:192" ht="12.75" hidden="1" customHeight="1" x14ac:dyDescent="0.25">
      <c r="A108" s="2"/>
      <c r="B108" s="2"/>
      <c r="C108" s="2"/>
      <c r="D108" s="26"/>
      <c r="E108" s="26"/>
      <c r="F108" s="26"/>
      <c r="G108" s="26"/>
      <c r="H108" s="26"/>
      <c r="I108" s="26"/>
      <c r="J108" s="26"/>
      <c r="K108" s="26"/>
      <c r="L108" s="26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90" t="s">
        <v>45</v>
      </c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2"/>
      <c r="AI108" s="23"/>
      <c r="AJ108" s="100" t="e">
        <f>#REF!</f>
        <v>#REF!</v>
      </c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2"/>
      <c r="BB108" s="100" t="e">
        <f>#REF!</f>
        <v>#REF!</v>
      </c>
      <c r="BC108" s="91"/>
      <c r="BD108" s="91"/>
      <c r="BE108" s="91"/>
      <c r="BF108" s="91"/>
      <c r="BG108" s="91"/>
      <c r="BH108" s="91"/>
      <c r="BI108" s="92"/>
      <c r="BJ108" s="100" t="e">
        <f>#REF!</f>
        <v>#REF!</v>
      </c>
      <c r="BK108" s="91"/>
      <c r="BL108" s="91"/>
      <c r="BM108" s="91"/>
      <c r="BN108" s="91"/>
      <c r="BO108" s="91"/>
      <c r="BP108" s="91"/>
      <c r="BQ108" s="92"/>
      <c r="BR108" s="93"/>
      <c r="BS108" s="91"/>
      <c r="BT108" s="91"/>
      <c r="BU108" s="91"/>
      <c r="BV108" s="91"/>
      <c r="BW108" s="91"/>
      <c r="BX108" s="91"/>
      <c r="BY108" s="92"/>
      <c r="BZ108" s="23"/>
      <c r="CA108" s="17"/>
      <c r="CB108" s="94" t="e">
        <f>IF(AJ108&gt;0,"Dép : "&amp;AJ108,"")&amp;IF(BB108&gt;0," "&amp;BB108,"")&amp;IF(BJ108&gt;0," "&amp;BJ108,"")&amp;IF(AJ109&gt;0," - "&amp;AJ109,"")&amp;IF(BB109&gt;0," "&amp;BB109,"")&amp;IF(BJ109&gt;0," "&amp;BJ109,"")</f>
        <v>#REF!</v>
      </c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6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4"/>
      <c r="EK108" s="4"/>
      <c r="EL108" s="4"/>
      <c r="EM108" s="4"/>
      <c r="EN108" s="4"/>
      <c r="EO108" s="4"/>
      <c r="EP108" s="4"/>
      <c r="EQ108" s="22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</row>
    <row r="109" spans="1:192" ht="12.75" hidden="1" customHeight="1" x14ac:dyDescent="0.25">
      <c r="A109" s="2"/>
      <c r="B109" s="2"/>
      <c r="C109" s="2"/>
      <c r="D109" s="26"/>
      <c r="E109" s="26"/>
      <c r="F109" s="26"/>
      <c r="G109" s="26"/>
      <c r="H109" s="26"/>
      <c r="I109" s="26"/>
      <c r="J109" s="26"/>
      <c r="K109" s="26"/>
      <c r="L109" s="26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90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2"/>
      <c r="AI109" s="23"/>
      <c r="AJ109" s="100" t="e">
        <f>#REF!</f>
        <v>#REF!</v>
      </c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2"/>
      <c r="BB109" s="100" t="e">
        <f>#REF!</f>
        <v>#REF!</v>
      </c>
      <c r="BC109" s="91"/>
      <c r="BD109" s="91"/>
      <c r="BE109" s="91"/>
      <c r="BF109" s="91"/>
      <c r="BG109" s="91"/>
      <c r="BH109" s="91"/>
      <c r="BI109" s="92"/>
      <c r="BJ109" s="100" t="e">
        <f>#REF!</f>
        <v>#REF!</v>
      </c>
      <c r="BK109" s="91"/>
      <c r="BL109" s="91"/>
      <c r="BM109" s="91"/>
      <c r="BN109" s="91"/>
      <c r="BO109" s="91"/>
      <c r="BP109" s="91"/>
      <c r="BQ109" s="92"/>
      <c r="BR109" s="93"/>
      <c r="BS109" s="91"/>
      <c r="BT109" s="91"/>
      <c r="BU109" s="91"/>
      <c r="BV109" s="91"/>
      <c r="BW109" s="91"/>
      <c r="BX109" s="91"/>
      <c r="BY109" s="92"/>
      <c r="BZ109" s="23"/>
      <c r="CA109" s="17"/>
      <c r="CB109" s="97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9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4"/>
      <c r="EK109" s="4"/>
      <c r="EL109" s="4"/>
      <c r="EM109" s="4"/>
      <c r="EN109" s="4"/>
      <c r="EO109" s="4"/>
      <c r="EP109" s="4"/>
      <c r="EQ109" s="22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</row>
    <row r="110" spans="1:192" ht="12.75" hidden="1" customHeight="1" x14ac:dyDescent="0.25">
      <c r="A110" s="2"/>
      <c r="B110" s="2"/>
      <c r="C110" s="2"/>
      <c r="D110" s="26"/>
      <c r="E110" s="26"/>
      <c r="F110" s="26"/>
      <c r="G110" s="26"/>
      <c r="H110" s="26"/>
      <c r="I110" s="26"/>
      <c r="J110" s="26"/>
      <c r="K110" s="26"/>
      <c r="L110" s="26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90" t="s">
        <v>46</v>
      </c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2"/>
      <c r="AI110" s="23"/>
      <c r="AJ110" s="101">
        <f>AF22</f>
        <v>0</v>
      </c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2"/>
      <c r="BB110" s="93"/>
      <c r="BC110" s="91"/>
      <c r="BD110" s="91"/>
      <c r="BE110" s="91"/>
      <c r="BF110" s="91"/>
      <c r="BG110" s="91"/>
      <c r="BH110" s="91"/>
      <c r="BI110" s="92"/>
      <c r="BJ110" s="93"/>
      <c r="BK110" s="91"/>
      <c r="BL110" s="91"/>
      <c r="BM110" s="91"/>
      <c r="BN110" s="91"/>
      <c r="BO110" s="91"/>
      <c r="BP110" s="91"/>
      <c r="BQ110" s="92"/>
      <c r="BR110" s="93"/>
      <c r="BS110" s="91"/>
      <c r="BT110" s="91"/>
      <c r="BU110" s="91"/>
      <c r="BV110" s="91"/>
      <c r="BW110" s="91"/>
      <c r="BX110" s="91"/>
      <c r="BY110" s="92"/>
      <c r="BZ110" s="23"/>
      <c r="CA110" s="17"/>
      <c r="CB110" s="17"/>
      <c r="CC110" s="2"/>
      <c r="CD110" s="2"/>
      <c r="CE110" s="2"/>
      <c r="CF110" s="17"/>
      <c r="CG110" s="21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4"/>
      <c r="EK110" s="4"/>
      <c r="EL110" s="4"/>
      <c r="EM110" s="4"/>
      <c r="EN110" s="4"/>
      <c r="EO110" s="4"/>
      <c r="EP110" s="4"/>
      <c r="EQ110" s="22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</row>
    <row r="111" spans="1:192" ht="12.75" hidden="1" customHeight="1" x14ac:dyDescent="0.25">
      <c r="A111" s="2"/>
      <c r="B111" s="2"/>
      <c r="C111" s="2"/>
      <c r="D111" s="26"/>
      <c r="E111" s="26"/>
      <c r="F111" s="26"/>
      <c r="G111" s="26"/>
      <c r="H111" s="26"/>
      <c r="I111" s="26"/>
      <c r="J111" s="26"/>
      <c r="K111" s="26"/>
      <c r="L111" s="26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90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2"/>
      <c r="AI111" s="23"/>
      <c r="AJ111" s="93" t="str">
        <f>IF(AL20&gt;0," "&amp;AL20," Par Int.")</f>
        <v xml:space="preserve"> Par Int.</v>
      </c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2"/>
      <c r="BB111" s="93"/>
      <c r="BC111" s="91"/>
      <c r="BD111" s="91"/>
      <c r="BE111" s="91"/>
      <c r="BF111" s="91"/>
      <c r="BG111" s="91"/>
      <c r="BH111" s="91"/>
      <c r="BI111" s="92"/>
      <c r="BJ111" s="93"/>
      <c r="BK111" s="91"/>
      <c r="BL111" s="91"/>
      <c r="BM111" s="91"/>
      <c r="BN111" s="91"/>
      <c r="BO111" s="91"/>
      <c r="BP111" s="91"/>
      <c r="BQ111" s="92"/>
      <c r="BR111" s="93"/>
      <c r="BS111" s="91"/>
      <c r="BT111" s="91"/>
      <c r="BU111" s="91"/>
      <c r="BV111" s="91"/>
      <c r="BW111" s="91"/>
      <c r="BX111" s="91"/>
      <c r="BY111" s="92"/>
      <c r="BZ111" s="23"/>
      <c r="CA111" s="17"/>
      <c r="CB111" s="17"/>
      <c r="CC111" s="2"/>
      <c r="CD111" s="2"/>
      <c r="CE111" s="2"/>
      <c r="CF111" s="17"/>
      <c r="CG111" s="21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4"/>
      <c r="EK111" s="4"/>
      <c r="EL111" s="4"/>
      <c r="EM111" s="4"/>
      <c r="EN111" s="4"/>
      <c r="EO111" s="4"/>
      <c r="EP111" s="4"/>
      <c r="EQ111" s="22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</row>
    <row r="112" spans="1:192" ht="12.75" hidden="1" customHeight="1" x14ac:dyDescent="0.25">
      <c r="A112" s="2"/>
      <c r="B112" s="2"/>
      <c r="C112" s="2"/>
      <c r="D112" s="26"/>
      <c r="E112" s="26"/>
      <c r="F112" s="26"/>
      <c r="G112" s="26"/>
      <c r="H112" s="26"/>
      <c r="I112" s="26"/>
      <c r="J112" s="26"/>
      <c r="K112" s="26"/>
      <c r="L112" s="26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90" t="s">
        <v>47</v>
      </c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2"/>
      <c r="AI112" s="23"/>
      <c r="AJ112" s="93">
        <f>Y58</f>
        <v>0</v>
      </c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2"/>
      <c r="AZ112" s="93" t="str">
        <f>LEFT(AJ112,1)</f>
        <v>0</v>
      </c>
      <c r="BA112" s="92"/>
      <c r="BB112" s="93">
        <f>AQ58</f>
        <v>0</v>
      </c>
      <c r="BC112" s="91"/>
      <c r="BD112" s="91"/>
      <c r="BE112" s="91"/>
      <c r="BF112" s="91"/>
      <c r="BG112" s="91"/>
      <c r="BH112" s="91"/>
      <c r="BI112" s="92"/>
      <c r="BJ112" s="93"/>
      <c r="BK112" s="91"/>
      <c r="BL112" s="91"/>
      <c r="BM112" s="91"/>
      <c r="BN112" s="91"/>
      <c r="BO112" s="91"/>
      <c r="BP112" s="91"/>
      <c r="BQ112" s="92"/>
      <c r="BR112" s="23"/>
      <c r="BS112" s="23"/>
      <c r="BT112" s="23"/>
      <c r="BU112" s="23"/>
      <c r="BV112" s="23"/>
      <c r="BW112" s="23"/>
      <c r="BX112" s="23"/>
      <c r="BY112" s="23"/>
      <c r="BZ112" s="23"/>
      <c r="CA112" s="17"/>
      <c r="CB112" s="94" t="str">
        <f>IF(AJ112&gt;0,AZ112&amp;".","")&amp;IF(BB112&gt;0," "&amp;BB112,"")&amp;IF(AJ113&gt;0," : "&amp;AJ113,"")&amp;IF(BB113&gt;0," - "&amp;BB113,"")</f>
        <v/>
      </c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6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4"/>
      <c r="EK112" s="4"/>
      <c r="EL112" s="4"/>
      <c r="EM112" s="4"/>
      <c r="EN112" s="4"/>
      <c r="EO112" s="4"/>
      <c r="EP112" s="4"/>
      <c r="EQ112" s="22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</row>
    <row r="113" spans="1:192" ht="12.75" hidden="1" customHeight="1" x14ac:dyDescent="0.25">
      <c r="A113" s="2"/>
      <c r="B113" s="2"/>
      <c r="C113" s="2"/>
      <c r="D113" s="26"/>
      <c r="E113" s="26"/>
      <c r="F113" s="26"/>
      <c r="G113" s="26"/>
      <c r="H113" s="26"/>
      <c r="I113" s="26"/>
      <c r="J113" s="26"/>
      <c r="K113" s="26"/>
      <c r="L113" s="26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100">
        <f>O60</f>
        <v>0</v>
      </c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2"/>
      <c r="BB113" s="100">
        <f>O62</f>
        <v>0</v>
      </c>
      <c r="BC113" s="91"/>
      <c r="BD113" s="91"/>
      <c r="BE113" s="91"/>
      <c r="BF113" s="91"/>
      <c r="BG113" s="91"/>
      <c r="BH113" s="91"/>
      <c r="BI113" s="92"/>
      <c r="BJ113" s="93"/>
      <c r="BK113" s="91"/>
      <c r="BL113" s="91"/>
      <c r="BM113" s="91"/>
      <c r="BN113" s="91"/>
      <c r="BO113" s="91"/>
      <c r="BP113" s="91"/>
      <c r="BQ113" s="92"/>
      <c r="BR113" s="23"/>
      <c r="BS113" s="23"/>
      <c r="BT113" s="23"/>
      <c r="BU113" s="23"/>
      <c r="BV113" s="23"/>
      <c r="BW113" s="23"/>
      <c r="BX113" s="23"/>
      <c r="BY113" s="23"/>
      <c r="BZ113" s="23"/>
      <c r="CA113" s="17"/>
      <c r="CB113" s="97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9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4"/>
      <c r="EK113" s="4"/>
      <c r="EL113" s="4"/>
      <c r="EM113" s="4"/>
      <c r="EN113" s="4"/>
      <c r="EO113" s="4"/>
      <c r="EP113" s="4"/>
      <c r="EQ113" s="22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</row>
  </sheetData>
  <sheetProtection algorithmName="SHA-512" hashValue="Y1BhEubpZt4oz/S0DrSZdKKWakZD6aJH2W8EBMdKeQafbEetb7uJ2QCrywEFhNkbcpBQ37S+peikZNVp9f1bUg==" saltValue="8n4dFLEuRaCAgPONLnJr8Q==" spinCount="100000" sheet="1" selectLockedCells="1"/>
  <autoFilter ref="B1:E7" xr:uid="{CBFC7970-66A0-4256-AE44-366BE1587585}"/>
  <dataConsolidate/>
  <mergeCells count="320">
    <mergeCell ref="BE7:CB7"/>
    <mergeCell ref="AR71:AU72"/>
    <mergeCell ref="A71:AO72"/>
    <mergeCell ref="AP71:AQ72"/>
    <mergeCell ref="AV71:AZ72"/>
    <mergeCell ref="A11:CB11"/>
    <mergeCell ref="A12:Q12"/>
    <mergeCell ref="A13:CB13"/>
    <mergeCell ref="A14:R14"/>
    <mergeCell ref="S14:AZ14"/>
    <mergeCell ref="A17:CB17"/>
    <mergeCell ref="A15:CB15"/>
    <mergeCell ref="AL20:CB20"/>
    <mergeCell ref="A16:F16"/>
    <mergeCell ref="H16:AB16"/>
    <mergeCell ref="AC16:AE16"/>
    <mergeCell ref="AF16:AN16"/>
    <mergeCell ref="AO16:AZ16"/>
    <mergeCell ref="S12:CB12"/>
    <mergeCell ref="AI18:AN18"/>
    <mergeCell ref="AO18:AW18"/>
    <mergeCell ref="AX18:AY18"/>
    <mergeCell ref="A18:L18"/>
    <mergeCell ref="M18:Y18"/>
    <mergeCell ref="Z18:AG18"/>
    <mergeCell ref="BA16:CB16"/>
    <mergeCell ref="BN18:CB18"/>
    <mergeCell ref="BP14:CB14"/>
    <mergeCell ref="M1:BD2"/>
    <mergeCell ref="BE1:CB1"/>
    <mergeCell ref="BE2:BL2"/>
    <mergeCell ref="BM2:CB2"/>
    <mergeCell ref="M3:BD3"/>
    <mergeCell ref="BE3:BL3"/>
    <mergeCell ref="BM3:CB3"/>
    <mergeCell ref="A7:J7"/>
    <mergeCell ref="A8:CB8"/>
    <mergeCell ref="Z7:AN7"/>
    <mergeCell ref="A9:J9"/>
    <mergeCell ref="A10:F10"/>
    <mergeCell ref="H10:AZ10"/>
    <mergeCell ref="M4:BD4"/>
    <mergeCell ref="BE4:BL4"/>
    <mergeCell ref="BM4:CB4"/>
    <mergeCell ref="M5:BD5"/>
    <mergeCell ref="BE5:BL5"/>
    <mergeCell ref="BM5:CB5"/>
    <mergeCell ref="BO10:CB10"/>
    <mergeCell ref="A21:CB21"/>
    <mergeCell ref="A22:W22"/>
    <mergeCell ref="X22:AE22"/>
    <mergeCell ref="AF22:AK22"/>
    <mergeCell ref="A19:CB19"/>
    <mergeCell ref="A20:L20"/>
    <mergeCell ref="M20:R20"/>
    <mergeCell ref="Y20:AC20"/>
    <mergeCell ref="AD20:AK20"/>
    <mergeCell ref="BL22:CB22"/>
    <mergeCell ref="S20:W20"/>
    <mergeCell ref="A36:D36"/>
    <mergeCell ref="E36:AJ36"/>
    <mergeCell ref="AK36:AN36"/>
    <mergeCell ref="A33:CB33"/>
    <mergeCell ref="A35:D35"/>
    <mergeCell ref="E35:AJ35"/>
    <mergeCell ref="AK35:AN35"/>
    <mergeCell ref="A23:CB23"/>
    <mergeCell ref="A24:CB24"/>
    <mergeCell ref="A25:CB25"/>
    <mergeCell ref="BF26:BM26"/>
    <mergeCell ref="AO35:CB35"/>
    <mergeCell ref="AO36:CB36"/>
    <mergeCell ref="K26:T26"/>
    <mergeCell ref="AB26:AG26"/>
    <mergeCell ref="BN26:CB31"/>
    <mergeCell ref="A26:J31"/>
    <mergeCell ref="A34:CB34"/>
    <mergeCell ref="K27:AG27"/>
    <mergeCell ref="AP27:BM27"/>
    <mergeCell ref="K28:AG28"/>
    <mergeCell ref="AP28:BM28"/>
    <mergeCell ref="K29:AG29"/>
    <mergeCell ref="AP29:BM29"/>
    <mergeCell ref="A39:CB39"/>
    <mergeCell ref="A40:CB40"/>
    <mergeCell ref="A41:CB41"/>
    <mergeCell ref="J42:N42"/>
    <mergeCell ref="O42:AX42"/>
    <mergeCell ref="AY42:BD42"/>
    <mergeCell ref="BE42:BN42"/>
    <mergeCell ref="A42:I42"/>
    <mergeCell ref="A44:I44"/>
    <mergeCell ref="A46:CB46"/>
    <mergeCell ref="BO42:BQ42"/>
    <mergeCell ref="BR42:CB42"/>
    <mergeCell ref="J44:N44"/>
    <mergeCell ref="O44:AX44"/>
    <mergeCell ref="AY44:BD44"/>
    <mergeCell ref="BE44:BN44"/>
    <mergeCell ref="BO44:BQ44"/>
    <mergeCell ref="BR44:CB44"/>
    <mergeCell ref="AL52:AU52"/>
    <mergeCell ref="AY52:BC52"/>
    <mergeCell ref="A47:AB47"/>
    <mergeCell ref="AC47:CB47"/>
    <mergeCell ref="A48:CB48"/>
    <mergeCell ref="A49:CB49"/>
    <mergeCell ref="A51:M51"/>
    <mergeCell ref="O51:X51"/>
    <mergeCell ref="Z51:AD51"/>
    <mergeCell ref="AE51:AG51"/>
    <mergeCell ref="AH51:AO51"/>
    <mergeCell ref="AP51:CB51"/>
    <mergeCell ref="A52:S52"/>
    <mergeCell ref="V52:Y52"/>
    <mergeCell ref="A56:CB56"/>
    <mergeCell ref="A57:CB57"/>
    <mergeCell ref="A58:Q58"/>
    <mergeCell ref="R58:X58"/>
    <mergeCell ref="Y58:AK58"/>
    <mergeCell ref="AL58:AP58"/>
    <mergeCell ref="AQ58:CB58"/>
    <mergeCell ref="A55:CB55"/>
    <mergeCell ref="A53:V53"/>
    <mergeCell ref="AC53:AH53"/>
    <mergeCell ref="AL53:AU53"/>
    <mergeCell ref="N54:CB54"/>
    <mergeCell ref="A69:CB69"/>
    <mergeCell ref="A70:AZ70"/>
    <mergeCell ref="BA71:BA76"/>
    <mergeCell ref="A59:CB59"/>
    <mergeCell ref="A60:N60"/>
    <mergeCell ref="O60:CB60"/>
    <mergeCell ref="A61:CB61"/>
    <mergeCell ref="A62:N62"/>
    <mergeCell ref="O62:CB62"/>
    <mergeCell ref="BB71:CB76"/>
    <mergeCell ref="A64:CB64"/>
    <mergeCell ref="P66:AK67"/>
    <mergeCell ref="AL66:BI67"/>
    <mergeCell ref="A63:CB63"/>
    <mergeCell ref="B65:CB65"/>
    <mergeCell ref="A66:O67"/>
    <mergeCell ref="A68:CB68"/>
    <mergeCell ref="BJ66:CB67"/>
    <mergeCell ref="A73:AZ76"/>
    <mergeCell ref="BB84:BI84"/>
    <mergeCell ref="BJ84:BQ84"/>
    <mergeCell ref="CB84:DP84"/>
    <mergeCell ref="X85:AH85"/>
    <mergeCell ref="AJ85:BA85"/>
    <mergeCell ref="BB85:BI85"/>
    <mergeCell ref="BJ85:BQ85"/>
    <mergeCell ref="CB85:DP85"/>
    <mergeCell ref="A77:CB77"/>
    <mergeCell ref="BJ82:BQ82"/>
    <mergeCell ref="D83:V98"/>
    <mergeCell ref="X83:AH83"/>
    <mergeCell ref="AJ83:BA83"/>
    <mergeCell ref="BB83:BI83"/>
    <mergeCell ref="BJ83:BQ83"/>
    <mergeCell ref="CB83:DP83"/>
    <mergeCell ref="X84:AH84"/>
    <mergeCell ref="AJ84:BA84"/>
    <mergeCell ref="X86:AH86"/>
    <mergeCell ref="AJ86:BA86"/>
    <mergeCell ref="BB86:BI86"/>
    <mergeCell ref="BJ86:BQ86"/>
    <mergeCell ref="CB86:DP86"/>
    <mergeCell ref="X87:AI87"/>
    <mergeCell ref="AJ87:BA87"/>
    <mergeCell ref="BB87:BI87"/>
    <mergeCell ref="BJ87:BQ87"/>
    <mergeCell ref="CB87:DP87"/>
    <mergeCell ref="X88:AI93"/>
    <mergeCell ref="AJ88:BA88"/>
    <mergeCell ref="BB88:BI88"/>
    <mergeCell ref="BJ88:BQ88"/>
    <mergeCell ref="CB88:CE88"/>
    <mergeCell ref="CF88:CH92"/>
    <mergeCell ref="AJ89:BA89"/>
    <mergeCell ref="BB89:BI89"/>
    <mergeCell ref="BJ89:BQ89"/>
    <mergeCell ref="CB89:CE89"/>
    <mergeCell ref="AJ90:AR90"/>
    <mergeCell ref="AS90:BA90"/>
    <mergeCell ref="BB90:BI90"/>
    <mergeCell ref="BJ90:BQ90"/>
    <mergeCell ref="CB90:CE90"/>
    <mergeCell ref="AJ91:AR91"/>
    <mergeCell ref="AS91:BA91"/>
    <mergeCell ref="BB91:BI91"/>
    <mergeCell ref="BJ91:BQ91"/>
    <mergeCell ref="CB91:CE91"/>
    <mergeCell ref="AJ92:BA92"/>
    <mergeCell ref="BB92:BI92"/>
    <mergeCell ref="BJ92:BQ92"/>
    <mergeCell ref="CB92:CE92"/>
    <mergeCell ref="AJ93:AR93"/>
    <mergeCell ref="AS93:BA93"/>
    <mergeCell ref="BB93:BI93"/>
    <mergeCell ref="BJ93:BQ93"/>
    <mergeCell ref="CB93:CE93"/>
    <mergeCell ref="DS94:EJ100"/>
    <mergeCell ref="X95:AI95"/>
    <mergeCell ref="AJ95:BA95"/>
    <mergeCell ref="BB95:BI95"/>
    <mergeCell ref="BJ95:BQ95"/>
    <mergeCell ref="BR95:BY95"/>
    <mergeCell ref="CB95:DQ95"/>
    <mergeCell ref="X96:AI96"/>
    <mergeCell ref="AJ96:BA96"/>
    <mergeCell ref="BB96:BI96"/>
    <mergeCell ref="X94:AI94"/>
    <mergeCell ref="AJ94:BA94"/>
    <mergeCell ref="BB94:BI94"/>
    <mergeCell ref="BJ94:BQ94"/>
    <mergeCell ref="BR94:BY94"/>
    <mergeCell ref="CB94:DQ94"/>
    <mergeCell ref="X98:AI98"/>
    <mergeCell ref="AJ98:BA98"/>
    <mergeCell ref="BB98:BI98"/>
    <mergeCell ref="BJ98:BQ98"/>
    <mergeCell ref="BR98:BY98"/>
    <mergeCell ref="CB98:DQ98"/>
    <mergeCell ref="BJ96:BQ96"/>
    <mergeCell ref="BR96:BY96"/>
    <mergeCell ref="CB96:DQ96"/>
    <mergeCell ref="X97:AI97"/>
    <mergeCell ref="AJ97:BA97"/>
    <mergeCell ref="BB97:BI97"/>
    <mergeCell ref="BJ97:BQ97"/>
    <mergeCell ref="BR97:BY97"/>
    <mergeCell ref="CB97:DQ97"/>
    <mergeCell ref="X100:AI100"/>
    <mergeCell ref="AJ100:BA100"/>
    <mergeCell ref="BB100:BI100"/>
    <mergeCell ref="BJ100:BQ100"/>
    <mergeCell ref="BR100:BY100"/>
    <mergeCell ref="CB100:DQ100"/>
    <mergeCell ref="X99:AI99"/>
    <mergeCell ref="AJ99:BA99"/>
    <mergeCell ref="BB99:BI99"/>
    <mergeCell ref="BJ99:BQ99"/>
    <mergeCell ref="BR99:BY99"/>
    <mergeCell ref="CB99:DQ99"/>
    <mergeCell ref="CB103:DP104"/>
    <mergeCell ref="AJ104:BA104"/>
    <mergeCell ref="BB104:BI104"/>
    <mergeCell ref="BJ104:BQ104"/>
    <mergeCell ref="BR104:BY104"/>
    <mergeCell ref="AJ101:BA101"/>
    <mergeCell ref="BB101:BI101"/>
    <mergeCell ref="BJ101:BQ101"/>
    <mergeCell ref="BR101:BY101"/>
    <mergeCell ref="AJ102:BA102"/>
    <mergeCell ref="BB102:BI102"/>
    <mergeCell ref="BJ102:BQ102"/>
    <mergeCell ref="BR102:BY102"/>
    <mergeCell ref="AJ105:BA105"/>
    <mergeCell ref="BB105:BI105"/>
    <mergeCell ref="BJ105:BQ105"/>
    <mergeCell ref="BR105:BY105"/>
    <mergeCell ref="AJ106:BA106"/>
    <mergeCell ref="BB106:BI106"/>
    <mergeCell ref="BJ106:BQ106"/>
    <mergeCell ref="BR106:BY106"/>
    <mergeCell ref="W103:AH103"/>
    <mergeCell ref="AJ103:BA103"/>
    <mergeCell ref="BB103:BI103"/>
    <mergeCell ref="BJ103:BQ103"/>
    <mergeCell ref="BR103:BY103"/>
    <mergeCell ref="CB108:DP109"/>
    <mergeCell ref="W109:AH109"/>
    <mergeCell ref="AJ109:BA109"/>
    <mergeCell ref="BB109:BI109"/>
    <mergeCell ref="BJ109:BQ109"/>
    <mergeCell ref="BR109:BY109"/>
    <mergeCell ref="AJ107:BA107"/>
    <mergeCell ref="BB107:BI107"/>
    <mergeCell ref="BJ107:BQ107"/>
    <mergeCell ref="BR107:BY107"/>
    <mergeCell ref="W108:AH108"/>
    <mergeCell ref="AJ108:BA108"/>
    <mergeCell ref="BB108:BI108"/>
    <mergeCell ref="BJ108:BQ108"/>
    <mergeCell ref="BR108:BY108"/>
    <mergeCell ref="A37:D37"/>
    <mergeCell ref="E37:AJ37"/>
    <mergeCell ref="AK37:AN37"/>
    <mergeCell ref="AO37:CB37"/>
    <mergeCell ref="W112:AH112"/>
    <mergeCell ref="AJ112:AY112"/>
    <mergeCell ref="AZ112:BA112"/>
    <mergeCell ref="BB112:BI112"/>
    <mergeCell ref="BJ112:BQ112"/>
    <mergeCell ref="CB112:DP113"/>
    <mergeCell ref="AJ113:BA113"/>
    <mergeCell ref="BB113:BI113"/>
    <mergeCell ref="BJ113:BQ113"/>
    <mergeCell ref="W110:AH110"/>
    <mergeCell ref="AJ110:BA110"/>
    <mergeCell ref="BB110:BI110"/>
    <mergeCell ref="BJ110:BQ110"/>
    <mergeCell ref="BR110:BY110"/>
    <mergeCell ref="W111:AH111"/>
    <mergeCell ref="AJ111:BA111"/>
    <mergeCell ref="BB111:BI111"/>
    <mergeCell ref="BJ111:BQ111"/>
    <mergeCell ref="BR111:BY111"/>
    <mergeCell ref="A38:CB38"/>
    <mergeCell ref="K30:AG30"/>
    <mergeCell ref="AP30:BM30"/>
    <mergeCell ref="K31:AG31"/>
    <mergeCell ref="AP31:BM31"/>
    <mergeCell ref="U26:AA26"/>
    <mergeCell ref="AH26:AO31"/>
    <mergeCell ref="AP26:AS26"/>
    <mergeCell ref="AT26:BA26"/>
    <mergeCell ref="BB26:BE26"/>
  </mergeCells>
  <dataValidations count="1">
    <dataValidation type="custom" allowBlank="1" showInputMessage="1" showErrorMessage="1" prompt=" - " sqref="AZ18" xr:uid="{B4556CBE-5D6B-42F1-BCA9-2EC5027D50F3}">
      <formula1>AND(GTE(LEN(AZ18),MIN((1),(30))),LTE(LEN(AZ18),MAX((1),(30))))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53340</xdr:colOff>
                    <xdr:row>33</xdr:row>
                    <xdr:rowOff>38100</xdr:rowOff>
                  </from>
                  <to>
                    <xdr:col>4</xdr:col>
                    <xdr:colOff>45720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45720</xdr:colOff>
                    <xdr:row>34</xdr:row>
                    <xdr:rowOff>167640</xdr:rowOff>
                  </from>
                  <to>
                    <xdr:col>4</xdr:col>
                    <xdr:colOff>38100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175260</xdr:rowOff>
                  </from>
                  <to>
                    <xdr:col>4</xdr:col>
                    <xdr:colOff>30480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36</xdr:col>
                    <xdr:colOff>53340</xdr:colOff>
                    <xdr:row>33</xdr:row>
                    <xdr:rowOff>30480</xdr:rowOff>
                  </from>
                  <to>
                    <xdr:col>40</xdr:col>
                    <xdr:colOff>30480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36</xdr:col>
                    <xdr:colOff>60960</xdr:colOff>
                    <xdr:row>34</xdr:row>
                    <xdr:rowOff>167640</xdr:rowOff>
                  </from>
                  <to>
                    <xdr:col>40</xdr:col>
                    <xdr:colOff>38100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41</xdr:col>
                    <xdr:colOff>45720</xdr:colOff>
                    <xdr:row>25</xdr:row>
                    <xdr:rowOff>0</xdr:rowOff>
                  </from>
                  <to>
                    <xdr:col>44</xdr:col>
                    <xdr:colOff>45720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53</xdr:col>
                    <xdr:colOff>60960</xdr:colOff>
                    <xdr:row>25</xdr:row>
                    <xdr:rowOff>30480</xdr:rowOff>
                  </from>
                  <to>
                    <xdr:col>56</xdr:col>
                    <xdr:colOff>15240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16</xdr:col>
                    <xdr:colOff>60960</xdr:colOff>
                    <xdr:row>24</xdr:row>
                    <xdr:rowOff>38100</xdr:rowOff>
                  </from>
                  <to>
                    <xdr:col>19</xdr:col>
                    <xdr:colOff>91440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 moveWithCells="1">
                  <from>
                    <xdr:col>21</xdr:col>
                    <xdr:colOff>60960</xdr:colOff>
                    <xdr:row>49</xdr:row>
                    <xdr:rowOff>38100</xdr:rowOff>
                  </from>
                  <to>
                    <xdr:col>25</xdr:col>
                    <xdr:colOff>22860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29</xdr:col>
                    <xdr:colOff>15240</xdr:colOff>
                    <xdr:row>49</xdr:row>
                    <xdr:rowOff>68580</xdr:rowOff>
                  </from>
                  <to>
                    <xdr:col>31</xdr:col>
                    <xdr:colOff>45720</xdr:colOff>
                    <xdr:row>50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24</xdr:col>
                    <xdr:colOff>53340</xdr:colOff>
                    <xdr:row>50</xdr:row>
                    <xdr:rowOff>281940</xdr:rowOff>
                  </from>
                  <to>
                    <xdr:col>27</xdr:col>
                    <xdr:colOff>38100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32</xdr:col>
                    <xdr:colOff>83820</xdr:colOff>
                    <xdr:row>51</xdr:row>
                    <xdr:rowOff>0</xdr:rowOff>
                  </from>
                  <to>
                    <xdr:col>35</xdr:col>
                    <xdr:colOff>30480</xdr:colOff>
                    <xdr:row>51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46</xdr:col>
                    <xdr:colOff>38100</xdr:colOff>
                    <xdr:row>51</xdr:row>
                    <xdr:rowOff>7620</xdr:rowOff>
                  </from>
                  <to>
                    <xdr:col>49</xdr:col>
                    <xdr:colOff>15240</xdr:colOff>
                    <xdr:row>51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54</xdr:col>
                    <xdr:colOff>53340</xdr:colOff>
                    <xdr:row>50</xdr:row>
                    <xdr:rowOff>129540</xdr:rowOff>
                  </from>
                  <to>
                    <xdr:col>59</xdr:col>
                    <xdr:colOff>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70</xdr:col>
                    <xdr:colOff>53340</xdr:colOff>
                    <xdr:row>51</xdr:row>
                    <xdr:rowOff>0</xdr:rowOff>
                  </from>
                  <to>
                    <xdr:col>73</xdr:col>
                    <xdr:colOff>38100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33</xdr:col>
                    <xdr:colOff>15240</xdr:colOff>
                    <xdr:row>52</xdr:row>
                    <xdr:rowOff>22860</xdr:rowOff>
                  </from>
                  <to>
                    <xdr:col>35</xdr:col>
                    <xdr:colOff>30480</xdr:colOff>
                    <xdr:row>52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46</xdr:col>
                    <xdr:colOff>68580</xdr:colOff>
                    <xdr:row>52</xdr:row>
                    <xdr:rowOff>0</xdr:rowOff>
                  </from>
                  <to>
                    <xdr:col>49</xdr:col>
                    <xdr:colOff>30480</xdr:colOff>
                    <xdr:row>52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=" - " xr:uid="{C0A45540-6EEB-424A-BD8F-727168038BD6}">
          <x14:formula1>
            <xm:f>Listes!$F$5:$F$373</xm:f>
          </x14:formula1>
          <xm:sqref>H16:AB16</xm:sqref>
        </x14:dataValidation>
        <x14:dataValidation type="list" allowBlank="1" showInputMessage="1" showErrorMessage="1" xr:uid="{17BF9BB5-F359-4F9D-96C9-B77BD443BC04}">
          <x14:formula1>
            <xm:f>Listes!$G$5:$G$7</xm:f>
          </x14:formula1>
          <xm:sqref>AO18:AW18</xm:sqref>
        </x14:dataValidation>
        <x14:dataValidation type="list" allowBlank="1" showInputMessage="1" showErrorMessage="1" xr:uid="{7077AD42-52FD-408D-BD29-A2B35765F504}">
          <x14:formula1>
            <xm:f>Listes!$H$5:$H$7</xm:f>
          </x14:formula1>
          <xm:sqref>M18</xm:sqref>
        </x14:dataValidation>
        <x14:dataValidation type="list" allowBlank="1" showInputMessage="1" showErrorMessage="1" xr:uid="{C7C2240B-DFD1-47CC-82E6-CA1AB4516454}">
          <x14:formula1>
            <xm:f>Listes!$D$5:$D$6</xm:f>
          </x14:formula1>
          <xm:sqref>AO16:AZ16</xm:sqref>
        </x14:dataValidation>
        <x14:dataValidation type="list" allowBlank="1" showInputMessage="1" showErrorMessage="1" xr:uid="{B8F8D487-C56F-47B8-886D-6582A234A583}">
          <x14:formula1>
            <xm:f>Listes!$B$5:$B$6</xm:f>
          </x14:formula1>
          <xm:sqref>S20</xm:sqref>
        </x14:dataValidation>
        <x14:dataValidation type="list" allowBlank="1" showInputMessage="1" showErrorMessage="1" xr:uid="{2927A85D-EAC8-4EFC-8AE7-E26834E8C06D}">
          <x14:formula1>
            <xm:f>Listes!B5:B6</xm:f>
          </x14:formula1>
          <xm:sqref>AR71:AU72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8BA3-3EC1-49D6-BDBD-C06DC00DCD56}">
  <dimension ref="A1:GJ64"/>
  <sheetViews>
    <sheetView workbookViewId="0">
      <selection sqref="A1:XFD64"/>
    </sheetView>
  </sheetViews>
  <sheetFormatPr baseColWidth="10" defaultRowHeight="13.2" x14ac:dyDescent="0.25"/>
  <sheetData>
    <row r="1" spans="1:192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2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5"/>
      <c r="BB1" s="124"/>
      <c r="BC1" s="104"/>
      <c r="BD1" s="104"/>
      <c r="BE1" s="104"/>
      <c r="BF1" s="104"/>
      <c r="BG1" s="104"/>
      <c r="BH1" s="104"/>
      <c r="BI1" s="105"/>
      <c r="BJ1" s="124"/>
      <c r="BK1" s="104"/>
      <c r="BL1" s="104"/>
      <c r="BM1" s="104"/>
      <c r="BN1" s="104"/>
      <c r="BO1" s="104"/>
      <c r="BP1" s="104"/>
      <c r="BQ1" s="105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2"/>
      <c r="CD1" s="2"/>
      <c r="CE1" s="2"/>
      <c r="CF1" s="17"/>
      <c r="CG1" s="21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4"/>
      <c r="EK1" s="4"/>
      <c r="EL1" s="4"/>
      <c r="EM1" s="4"/>
      <c r="EN1" s="4"/>
      <c r="EO1" s="4"/>
      <c r="EP1" s="4"/>
      <c r="EQ1" s="22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</row>
    <row r="2" spans="1:192" ht="12.75" customHeight="1" x14ac:dyDescent="0.25">
      <c r="A2" s="2"/>
      <c r="B2" s="2"/>
      <c r="C2" s="290" t="s">
        <v>48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6"/>
      <c r="CB2" s="17"/>
      <c r="CC2" s="2"/>
      <c r="CD2" s="2"/>
      <c r="CE2" s="2"/>
      <c r="CF2" s="17"/>
      <c r="CG2" s="21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4"/>
      <c r="EK2" s="4"/>
      <c r="EL2" s="4"/>
      <c r="EM2" s="4"/>
      <c r="EN2" s="4"/>
      <c r="EO2" s="4"/>
      <c r="EP2" s="4"/>
      <c r="EQ2" s="22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2.75" customHeight="1" x14ac:dyDescent="0.25">
      <c r="A3" s="2"/>
      <c r="B3" s="2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  <c r="CB3" s="17"/>
      <c r="CC3" s="2"/>
      <c r="CD3" s="2"/>
      <c r="CE3" s="2"/>
      <c r="CF3" s="17"/>
      <c r="CG3" s="21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4"/>
      <c r="EK3" s="4"/>
      <c r="EL3" s="4"/>
      <c r="EM3" s="4"/>
      <c r="EN3" s="4"/>
      <c r="EO3" s="4"/>
      <c r="EP3" s="4"/>
      <c r="EQ3" s="22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</row>
    <row r="4" spans="1:19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2"/>
      <c r="CD4" s="2"/>
      <c r="CE4" s="2"/>
      <c r="CF4" s="17"/>
      <c r="CG4" s="21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4"/>
      <c r="EK4" s="4"/>
      <c r="EL4" s="4"/>
      <c r="EM4" s="4"/>
      <c r="EN4" s="4"/>
      <c r="EO4" s="4"/>
      <c r="EP4" s="4"/>
      <c r="EQ4" s="22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</row>
    <row r="5" spans="1:192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2"/>
      <c r="CD5" s="2"/>
      <c r="CE5" s="2"/>
      <c r="CF5" s="17"/>
      <c r="CG5" s="21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4"/>
      <c r="EK5" s="4"/>
      <c r="EL5" s="4"/>
      <c r="EM5" s="4"/>
      <c r="EN5" s="4"/>
      <c r="EO5" s="4"/>
      <c r="EP5" s="4"/>
      <c r="EQ5" s="22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</row>
    <row r="6" spans="1:192" ht="12.75" customHeight="1" x14ac:dyDescent="0.25">
      <c r="A6" s="2"/>
      <c r="B6" s="2"/>
      <c r="C6" s="291" t="e">
        <f>'DO2023'!BJ83&amp;" "&amp;CHAR(10)&amp;'DO2023'!CB84&amp;" "&amp;CHAR(10)&amp;'DO2023'!CB85&amp;" "&amp;CHAR(10)&amp;'DO2023'!CB86&amp;" "&amp;CHAR(10)&amp;'DO2023'!CB87&amp;" "&amp;CHAR(10)&amp;'DO2023'!CF88&amp;CHAR(10)&amp;'DO2023'!DS94&amp;" "&amp;CHAR(10)&amp;'DO2023'!CB103&amp;" "&amp;CHAR(10)&amp;'DO2023'!CB108&amp;" "&amp;CHAR(10)&amp;"Eng : "&amp;'DO2023'!AJ110&amp;"€"&amp;'DO2023'!AJ111&amp;" "&amp;CHAR(10)&amp;'DO2023'!CB112</f>
        <v>#REF!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6"/>
      <c r="BJ6" s="292"/>
      <c r="BK6" s="104"/>
      <c r="BL6" s="104"/>
      <c r="BM6" s="104"/>
      <c r="BN6" s="104"/>
      <c r="BO6" s="104"/>
      <c r="BP6" s="104"/>
      <c r="BQ6" s="105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17"/>
      <c r="CC6" s="2"/>
      <c r="CD6" s="2"/>
      <c r="CE6" s="2"/>
      <c r="CF6" s="17"/>
      <c r="CG6" s="2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4"/>
      <c r="EK6" s="4"/>
      <c r="EL6" s="4"/>
      <c r="EM6" s="4"/>
      <c r="EN6" s="4"/>
      <c r="EO6" s="4"/>
      <c r="EP6" s="4"/>
      <c r="EQ6" s="22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</row>
    <row r="7" spans="1:192" ht="12.75" customHeight="1" x14ac:dyDescent="0.25">
      <c r="A7" s="2"/>
      <c r="B7" s="2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10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17"/>
      <c r="CC7" s="2"/>
      <c r="CD7" s="2"/>
      <c r="CE7" s="2"/>
      <c r="CF7" s="17"/>
      <c r="CG7" s="21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4"/>
      <c r="EK7" s="4"/>
      <c r="EL7" s="4"/>
      <c r="EM7" s="4"/>
      <c r="EN7" s="4"/>
      <c r="EO7" s="4"/>
      <c r="EP7" s="4"/>
      <c r="EQ7" s="22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</row>
    <row r="8" spans="1:192" ht="12.75" customHeight="1" x14ac:dyDescent="0.25">
      <c r="A8" s="2"/>
      <c r="B8" s="2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10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17"/>
      <c r="CC8" s="2"/>
      <c r="CD8" s="2"/>
      <c r="CE8" s="2"/>
      <c r="CF8" s="17"/>
      <c r="CG8" s="21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4"/>
      <c r="EK8" s="4"/>
      <c r="EL8" s="4"/>
      <c r="EM8" s="4"/>
      <c r="EN8" s="4"/>
      <c r="EO8" s="4"/>
      <c r="EP8" s="4"/>
      <c r="EQ8" s="22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1:192" ht="12.75" customHeight="1" x14ac:dyDescent="0.25">
      <c r="A9" s="2"/>
      <c r="B9" s="2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10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17"/>
      <c r="CC9" s="2"/>
      <c r="CD9" s="2"/>
      <c r="CE9" s="2"/>
      <c r="CF9" s="17"/>
      <c r="CG9" s="21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4"/>
      <c r="EK9" s="4"/>
      <c r="EL9" s="4"/>
      <c r="EM9" s="4"/>
      <c r="EN9" s="4"/>
      <c r="EO9" s="4"/>
      <c r="EP9" s="4"/>
      <c r="EQ9" s="22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</row>
    <row r="10" spans="1:192" ht="12.75" customHeight="1" x14ac:dyDescent="0.25">
      <c r="A10" s="2"/>
      <c r="B10" s="2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10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17"/>
      <c r="CC10" s="2"/>
      <c r="CD10" s="2"/>
      <c r="CE10" s="2"/>
      <c r="CF10" s="17"/>
      <c r="CG10" s="2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4"/>
      <c r="EK10" s="4"/>
      <c r="EL10" s="4"/>
      <c r="EM10" s="4"/>
      <c r="EN10" s="4"/>
      <c r="EO10" s="4"/>
      <c r="EP10" s="4"/>
      <c r="EQ10" s="22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</row>
    <row r="11" spans="1:192" ht="12.75" customHeight="1" x14ac:dyDescent="0.25">
      <c r="A11" s="2"/>
      <c r="B11" s="2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10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17"/>
      <c r="CC11" s="2"/>
      <c r="CD11" s="2"/>
      <c r="CE11" s="2"/>
      <c r="CF11" s="17"/>
      <c r="CG11" s="21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4"/>
      <c r="EK11" s="4"/>
      <c r="EL11" s="4"/>
      <c r="EM11" s="4"/>
      <c r="EN11" s="4"/>
      <c r="EO11" s="4"/>
      <c r="EP11" s="4"/>
      <c r="EQ11" s="22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</row>
    <row r="12" spans="1:192" ht="12.75" customHeight="1" x14ac:dyDescent="0.25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10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17"/>
      <c r="CC12" s="2"/>
      <c r="CD12" s="2"/>
      <c r="CE12" s="2"/>
      <c r="CF12" s="17"/>
      <c r="CG12" s="21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4"/>
      <c r="EK12" s="4"/>
      <c r="EL12" s="4"/>
      <c r="EM12" s="4"/>
      <c r="EN12" s="4"/>
      <c r="EO12" s="4"/>
      <c r="EP12" s="4"/>
      <c r="EQ12" s="22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</row>
    <row r="13" spans="1:192" ht="12.75" customHeight="1" x14ac:dyDescent="0.25">
      <c r="A13" s="2"/>
      <c r="B13" s="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10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17"/>
      <c r="CC13" s="2"/>
      <c r="CD13" s="2"/>
      <c r="CE13" s="2"/>
      <c r="CF13" s="17"/>
      <c r="CG13" s="21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4"/>
      <c r="EK13" s="4"/>
      <c r="EL13" s="4"/>
      <c r="EM13" s="4"/>
      <c r="EN13" s="4"/>
      <c r="EO13" s="4"/>
      <c r="EP13" s="4"/>
      <c r="EQ13" s="22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</row>
    <row r="14" spans="1:192" ht="12.75" customHeight="1" x14ac:dyDescent="0.25">
      <c r="A14" s="2"/>
      <c r="B14" s="2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10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17"/>
      <c r="CC14" s="2"/>
      <c r="CD14" s="2"/>
      <c r="CE14" s="2"/>
      <c r="CF14" s="17"/>
      <c r="CG14" s="21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4"/>
      <c r="EK14" s="4"/>
      <c r="EL14" s="4"/>
      <c r="EM14" s="4"/>
      <c r="EN14" s="4"/>
      <c r="EO14" s="4"/>
      <c r="EP14" s="4"/>
      <c r="EQ14" s="22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</row>
    <row r="15" spans="1:192" ht="12.75" customHeight="1" x14ac:dyDescent="0.25">
      <c r="A15" s="2"/>
      <c r="B15" s="2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10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17"/>
      <c r="CC15" s="2"/>
      <c r="CD15" s="2"/>
      <c r="CE15" s="2"/>
      <c r="CF15" s="17"/>
      <c r="CG15" s="21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4"/>
      <c r="EK15" s="4"/>
      <c r="EL15" s="4"/>
      <c r="EM15" s="4"/>
      <c r="EN15" s="4"/>
      <c r="EO15" s="4"/>
      <c r="EP15" s="4"/>
      <c r="EQ15" s="22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</row>
    <row r="16" spans="1:192" ht="12.75" customHeight="1" x14ac:dyDescent="0.25">
      <c r="A16" s="2"/>
      <c r="B16" s="2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10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17"/>
      <c r="CC16" s="2"/>
      <c r="CD16" s="2"/>
      <c r="CE16" s="2"/>
      <c r="CF16" s="17"/>
      <c r="CG16" s="21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4"/>
      <c r="EK16" s="4"/>
      <c r="EL16" s="4"/>
      <c r="EM16" s="4"/>
      <c r="EN16" s="4"/>
      <c r="EO16" s="4"/>
      <c r="EP16" s="4"/>
      <c r="EQ16" s="22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</row>
    <row r="17" spans="1:192" ht="12.75" customHeight="1" x14ac:dyDescent="0.25">
      <c r="A17" s="2"/>
      <c r="B17" s="2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10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17"/>
      <c r="CC17" s="2"/>
      <c r="CD17" s="2"/>
      <c r="CE17" s="2"/>
      <c r="CF17" s="17"/>
      <c r="CG17" s="21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4"/>
      <c r="EK17" s="4"/>
      <c r="EL17" s="4"/>
      <c r="EM17" s="4"/>
      <c r="EN17" s="4"/>
      <c r="EO17" s="4"/>
      <c r="EP17" s="4"/>
      <c r="EQ17" s="22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</row>
    <row r="18" spans="1:192" ht="12.75" customHeight="1" x14ac:dyDescent="0.25">
      <c r="A18" s="2"/>
      <c r="B18" s="2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10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17"/>
      <c r="CC18" s="2"/>
      <c r="CD18" s="2"/>
      <c r="CE18" s="2"/>
      <c r="CF18" s="17"/>
      <c r="CG18" s="21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4"/>
      <c r="EK18" s="4"/>
      <c r="EL18" s="4"/>
      <c r="EM18" s="4"/>
      <c r="EN18" s="4"/>
      <c r="EO18" s="4"/>
      <c r="EP18" s="4"/>
      <c r="EQ18" s="22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</row>
    <row r="19" spans="1:192" ht="12.75" customHeight="1" x14ac:dyDescent="0.25">
      <c r="A19" s="2"/>
      <c r="B19" s="2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10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17"/>
      <c r="CC19" s="2"/>
      <c r="CD19" s="2"/>
      <c r="CE19" s="2"/>
      <c r="CF19" s="17"/>
      <c r="CG19" s="21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4"/>
      <c r="EK19" s="4"/>
      <c r="EL19" s="4"/>
      <c r="EM19" s="4"/>
      <c r="EN19" s="4"/>
      <c r="EO19" s="4"/>
      <c r="EP19" s="4"/>
      <c r="EQ19" s="22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</row>
    <row r="20" spans="1:192" ht="12.75" customHeight="1" x14ac:dyDescent="0.25">
      <c r="A20" s="2"/>
      <c r="B20" s="2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9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17"/>
      <c r="CC20" s="2"/>
      <c r="CD20" s="2"/>
      <c r="CE20" s="2"/>
      <c r="CF20" s="17"/>
      <c r="CG20" s="21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4"/>
      <c r="EK20" s="4"/>
      <c r="EL20" s="4"/>
      <c r="EM20" s="4"/>
      <c r="EN20" s="4"/>
      <c r="EO20" s="4"/>
      <c r="EP20" s="4"/>
      <c r="EQ20" s="22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</row>
    <row r="21" spans="1:192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7">
        <v>60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2"/>
      <c r="CD21" s="2"/>
      <c r="CE21" s="2"/>
      <c r="CF21" s="17"/>
      <c r="CG21" s="21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4"/>
      <c r="EK21" s="4"/>
      <c r="EL21" s="4"/>
      <c r="EM21" s="4"/>
      <c r="EN21" s="4"/>
      <c r="EO21" s="4"/>
      <c r="EP21" s="4"/>
      <c r="EQ21" s="22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</row>
    <row r="22" spans="1:192" ht="12.75" customHeight="1" x14ac:dyDescent="0.25">
      <c r="A22" s="2"/>
      <c r="B22" s="2"/>
      <c r="C22" s="217" t="s">
        <v>49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5"/>
      <c r="CB22" s="17"/>
      <c r="CC22" s="2"/>
      <c r="CD22" s="2"/>
      <c r="CE22" s="2"/>
      <c r="CF22" s="17"/>
      <c r="CG22" s="21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4"/>
      <c r="EK22" s="4"/>
      <c r="EL22" s="4"/>
      <c r="EM22" s="4"/>
      <c r="EN22" s="4"/>
      <c r="EO22" s="4"/>
      <c r="EP22" s="4"/>
      <c r="EQ22" s="22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12.75" customHeight="1" x14ac:dyDescent="0.25">
      <c r="A23" s="2"/>
      <c r="B23" s="2"/>
      <c r="C23" s="217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5"/>
      <c r="CB23" s="17"/>
      <c r="CC23" s="2"/>
      <c r="CD23" s="2"/>
      <c r="CE23" s="2"/>
      <c r="CF23" s="17"/>
      <c r="CG23" s="21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4"/>
      <c r="EK23" s="4"/>
      <c r="EL23" s="4"/>
      <c r="EM23" s="4"/>
      <c r="EN23" s="4"/>
      <c r="EO23" s="4"/>
      <c r="EP23" s="4"/>
      <c r="EQ23" s="22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ht="12.75" customHeight="1" x14ac:dyDescent="0.25">
      <c r="A24" s="2"/>
      <c r="B24" s="2"/>
      <c r="C24" s="107" t="s">
        <v>50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6"/>
      <c r="CB24" s="17"/>
      <c r="CC24" s="2"/>
      <c r="CD24" s="2"/>
      <c r="CE24" s="2"/>
      <c r="CF24" s="17"/>
      <c r="CG24" s="21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4"/>
      <c r="EK24" s="4"/>
      <c r="EL24" s="4"/>
      <c r="EM24" s="4"/>
      <c r="EN24" s="4"/>
      <c r="EO24" s="4"/>
      <c r="EP24" s="4"/>
      <c r="EQ24" s="22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ht="12.75" customHeight="1" x14ac:dyDescent="0.25">
      <c r="A25" s="2"/>
      <c r="B25" s="2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9"/>
      <c r="CB25" s="17"/>
      <c r="CC25" s="2"/>
      <c r="CD25" s="2"/>
      <c r="CE25" s="2"/>
      <c r="CF25" s="17"/>
      <c r="CG25" s="21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4"/>
      <c r="EK25" s="4"/>
      <c r="EL25" s="4"/>
      <c r="EM25" s="4"/>
      <c r="EN25" s="4"/>
      <c r="EO25" s="4"/>
      <c r="EP25" s="4"/>
      <c r="EQ25" s="22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ht="12.75" customHeight="1" x14ac:dyDescent="0.25">
      <c r="A26" s="2"/>
      <c r="B26" s="2"/>
      <c r="C26" s="12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5"/>
      <c r="CB26" s="17"/>
      <c r="CC26" s="2"/>
      <c r="CD26" s="2"/>
      <c r="CE26" s="2"/>
      <c r="CF26" s="17"/>
      <c r="CG26" s="21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4"/>
      <c r="EK26" s="4"/>
      <c r="EL26" s="4"/>
      <c r="EM26" s="4"/>
      <c r="EN26" s="4"/>
      <c r="EO26" s="4"/>
      <c r="EP26" s="4"/>
      <c r="EQ26" s="22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ht="12.75" customHeight="1" x14ac:dyDescent="0.25">
      <c r="A27" s="2"/>
      <c r="B27" s="2"/>
      <c r="C27" s="293" t="s">
        <v>51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6"/>
      <c r="CB27" s="17"/>
      <c r="CC27" s="2"/>
      <c r="CD27" s="2"/>
      <c r="CE27" s="2"/>
      <c r="CF27" s="17"/>
      <c r="CG27" s="21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4"/>
      <c r="EK27" s="4"/>
      <c r="EL27" s="4"/>
      <c r="EM27" s="4"/>
      <c r="EN27" s="4"/>
      <c r="EO27" s="4"/>
      <c r="EP27" s="4"/>
      <c r="EQ27" s="22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</row>
    <row r="28" spans="1:192" ht="12.75" customHeight="1" x14ac:dyDescent="0.25">
      <c r="A28" s="2"/>
      <c r="B28" s="2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9"/>
      <c r="CB28" s="17"/>
      <c r="CC28" s="2"/>
      <c r="CD28" s="2"/>
      <c r="CE28" s="2"/>
      <c r="CF28" s="17"/>
      <c r="CG28" s="21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4"/>
      <c r="EK28" s="4"/>
      <c r="EL28" s="4"/>
      <c r="EM28" s="4"/>
      <c r="EN28" s="4"/>
      <c r="EO28" s="4"/>
      <c r="EP28" s="4"/>
      <c r="EQ28" s="22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7">
        <v>68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2"/>
      <c r="CD29" s="2"/>
      <c r="CE29" s="2"/>
      <c r="CF29" s="17"/>
      <c r="CG29" s="2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4"/>
      <c r="EK29" s="4"/>
      <c r="EL29" s="4"/>
      <c r="EM29" s="4"/>
      <c r="EN29" s="4"/>
      <c r="EO29" s="4"/>
      <c r="EP29" s="4"/>
      <c r="EQ29" s="22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ht="12.75" customHeight="1" x14ac:dyDescent="0.25">
      <c r="A30" s="2"/>
      <c r="B30" s="2"/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6"/>
      <c r="CB30" s="17"/>
      <c r="CC30" s="2"/>
      <c r="CD30" s="2"/>
      <c r="CE30" s="2"/>
      <c r="CF30" s="17"/>
      <c r="CG30" s="21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4"/>
      <c r="EK30" s="4"/>
      <c r="EL30" s="4"/>
      <c r="EM30" s="4"/>
      <c r="EN30" s="4"/>
      <c r="EO30" s="4"/>
      <c r="EP30" s="4"/>
      <c r="EQ30" s="22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ht="12.75" customHeight="1" x14ac:dyDescent="0.25">
      <c r="A31" s="2"/>
      <c r="B31" s="2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9"/>
      <c r="CB31" s="17"/>
      <c r="CC31" s="2"/>
      <c r="CD31" s="2"/>
      <c r="CE31" s="2"/>
      <c r="CF31" s="17"/>
      <c r="CG31" s="21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4"/>
      <c r="EK31" s="4"/>
      <c r="EL31" s="4"/>
      <c r="EM31" s="4"/>
      <c r="EN31" s="4"/>
      <c r="EO31" s="4"/>
      <c r="EP31" s="4"/>
      <c r="EQ31" s="22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ht="12.75" customHeight="1" x14ac:dyDescent="0.25">
      <c r="A32" s="2"/>
      <c r="B32" s="2"/>
      <c r="C32" s="297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9"/>
      <c r="CB32" s="17"/>
      <c r="CC32" s="2"/>
      <c r="CD32" s="2"/>
      <c r="CE32" s="2"/>
      <c r="CF32" s="17"/>
      <c r="CG32" s="21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4"/>
      <c r="EK32" s="4"/>
      <c r="EL32" s="4"/>
      <c r="EM32" s="4"/>
      <c r="EN32" s="4"/>
      <c r="EO32" s="4"/>
      <c r="EP32" s="4"/>
      <c r="EQ32" s="22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ht="12.75" customHeight="1" x14ac:dyDescent="0.25">
      <c r="A33" s="2"/>
      <c r="B33" s="2"/>
      <c r="C33" s="297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9"/>
      <c r="CB33" s="17"/>
      <c r="CC33" s="2"/>
      <c r="CD33" s="2"/>
      <c r="CE33" s="2"/>
      <c r="CF33" s="17"/>
      <c r="CG33" s="21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4"/>
      <c r="EK33" s="4"/>
      <c r="EL33" s="4"/>
      <c r="EM33" s="4"/>
      <c r="EN33" s="4"/>
      <c r="EO33" s="4"/>
      <c r="EP33" s="4"/>
      <c r="EQ33" s="22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ht="12.75" customHeight="1" x14ac:dyDescent="0.25">
      <c r="A34" s="2"/>
      <c r="B34" s="2"/>
      <c r="C34" s="297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9"/>
      <c r="CB34" s="17"/>
      <c r="CC34" s="2"/>
      <c r="CD34" s="2"/>
      <c r="CE34" s="2"/>
      <c r="CF34" s="17"/>
      <c r="CG34" s="21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4"/>
      <c r="EK34" s="4"/>
      <c r="EL34" s="4"/>
      <c r="EM34" s="4"/>
      <c r="EN34" s="4"/>
      <c r="EO34" s="4"/>
      <c r="EP34" s="4"/>
      <c r="EQ34" s="22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ht="12.75" customHeight="1" x14ac:dyDescent="0.25">
      <c r="A35" s="2"/>
      <c r="B35" s="2"/>
      <c r="C35" s="297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9"/>
      <c r="CB35" s="17"/>
      <c r="CC35" s="2"/>
      <c r="CD35" s="2"/>
      <c r="CE35" s="2"/>
      <c r="CF35" s="17"/>
      <c r="CG35" s="21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4"/>
      <c r="EK35" s="4"/>
      <c r="EL35" s="4"/>
      <c r="EM35" s="4"/>
      <c r="EN35" s="4"/>
      <c r="EO35" s="4"/>
      <c r="EP35" s="4"/>
      <c r="EQ35" s="22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</row>
    <row r="36" spans="1:192" ht="12.75" customHeight="1" x14ac:dyDescent="0.25">
      <c r="A36" s="2"/>
      <c r="B36" s="2"/>
      <c r="C36" s="297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9"/>
      <c r="CB36" s="17"/>
      <c r="CC36" s="2"/>
      <c r="CD36" s="2"/>
      <c r="CE36" s="2"/>
      <c r="CF36" s="17"/>
      <c r="CG36" s="21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4"/>
      <c r="EK36" s="4"/>
      <c r="EL36" s="4"/>
      <c r="EM36" s="4"/>
      <c r="EN36" s="4"/>
      <c r="EO36" s="4"/>
      <c r="EP36" s="4"/>
      <c r="EQ36" s="22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ht="12.75" customHeight="1" x14ac:dyDescent="0.25">
      <c r="A37" s="2"/>
      <c r="B37" s="2"/>
      <c r="C37" s="29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9"/>
      <c r="CB37" s="17"/>
      <c r="CC37" s="2"/>
      <c r="CD37" s="2"/>
      <c r="CE37" s="2"/>
      <c r="CF37" s="17"/>
      <c r="CG37" s="21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4"/>
      <c r="EL37" s="4"/>
      <c r="EM37" s="4"/>
      <c r="EN37" s="4"/>
      <c r="EO37" s="4"/>
      <c r="EP37" s="4"/>
      <c r="EQ37" s="22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</row>
    <row r="38" spans="1:192" ht="12.75" customHeight="1" x14ac:dyDescent="0.25">
      <c r="A38" s="2"/>
      <c r="B38" s="2"/>
      <c r="C38" s="297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9"/>
      <c r="CB38" s="17"/>
      <c r="CC38" s="2"/>
      <c r="CD38" s="2"/>
      <c r="CE38" s="2"/>
      <c r="CF38" s="17"/>
      <c r="CG38" s="21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4"/>
      <c r="EK38" s="4"/>
      <c r="EL38" s="4"/>
      <c r="EM38" s="4"/>
      <c r="EN38" s="4"/>
      <c r="EO38" s="4"/>
      <c r="EP38" s="4"/>
      <c r="EQ38" s="22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</row>
    <row r="39" spans="1:192" ht="12.75" customHeight="1" x14ac:dyDescent="0.25">
      <c r="A39" s="2"/>
      <c r="B39" s="2"/>
      <c r="C39" s="29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9"/>
      <c r="CB39" s="17"/>
      <c r="CC39" s="2"/>
      <c r="CD39" s="2"/>
      <c r="CE39" s="2"/>
      <c r="CF39" s="17"/>
      <c r="CG39" s="21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4"/>
      <c r="EK39" s="4"/>
      <c r="EL39" s="4"/>
      <c r="EM39" s="4"/>
      <c r="EN39" s="4"/>
      <c r="EO39" s="4"/>
      <c r="EP39" s="4"/>
      <c r="EQ39" s="22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</row>
    <row r="40" spans="1:192" ht="12.75" customHeight="1" x14ac:dyDescent="0.25">
      <c r="A40" s="2"/>
      <c r="B40" s="2"/>
      <c r="C40" s="297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9"/>
      <c r="CB40" s="17"/>
      <c r="CC40" s="2"/>
      <c r="CD40" s="2"/>
      <c r="CE40" s="2"/>
      <c r="CF40" s="17"/>
      <c r="CG40" s="21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4"/>
      <c r="EK40" s="4"/>
      <c r="EL40" s="4"/>
      <c r="EM40" s="4"/>
      <c r="EN40" s="4"/>
      <c r="EO40" s="4"/>
      <c r="EP40" s="4"/>
      <c r="EQ40" s="22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</row>
    <row r="41" spans="1:192" ht="12.75" customHeight="1" x14ac:dyDescent="0.25">
      <c r="A41" s="2"/>
      <c r="B41" s="2"/>
      <c r="C41" s="297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9"/>
      <c r="CB41" s="17"/>
      <c r="CC41" s="2"/>
      <c r="CD41" s="2"/>
      <c r="CE41" s="2"/>
      <c r="CF41" s="17"/>
      <c r="CG41" s="21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4"/>
      <c r="EK41" s="4"/>
      <c r="EL41" s="4"/>
      <c r="EM41" s="4"/>
      <c r="EN41" s="4"/>
      <c r="EO41" s="4"/>
      <c r="EP41" s="4"/>
      <c r="EQ41" s="22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</row>
    <row r="42" spans="1:192" ht="12.75" customHeight="1" x14ac:dyDescent="0.25">
      <c r="A42" s="2"/>
      <c r="B42" s="2"/>
      <c r="C42" s="297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9"/>
      <c r="CB42" s="17"/>
      <c r="CC42" s="2"/>
      <c r="CD42" s="2"/>
      <c r="CE42" s="2"/>
      <c r="CF42" s="17"/>
      <c r="CG42" s="21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4"/>
      <c r="EK42" s="4"/>
      <c r="EL42" s="4"/>
      <c r="EM42" s="4"/>
      <c r="EN42" s="4"/>
      <c r="EO42" s="4"/>
      <c r="EP42" s="4"/>
      <c r="EQ42" s="22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</row>
    <row r="43" spans="1:192" ht="12.75" customHeight="1" x14ac:dyDescent="0.25">
      <c r="A43" s="2"/>
      <c r="B43" s="2"/>
      <c r="C43" s="29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9"/>
      <c r="CB43" s="17"/>
      <c r="CC43" s="2"/>
      <c r="CD43" s="2"/>
      <c r="CE43" s="2"/>
      <c r="CF43" s="17"/>
      <c r="CG43" s="21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4"/>
      <c r="EK43" s="4"/>
      <c r="EL43" s="4"/>
      <c r="EM43" s="4"/>
      <c r="EN43" s="4"/>
      <c r="EO43" s="4"/>
      <c r="EP43" s="4"/>
      <c r="EQ43" s="22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</row>
    <row r="44" spans="1:192" ht="12.75" customHeight="1" x14ac:dyDescent="0.25">
      <c r="A44" s="2"/>
      <c r="B44" s="2"/>
      <c r="C44" s="300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2"/>
      <c r="CB44" s="17"/>
      <c r="CC44" s="2"/>
      <c r="CD44" s="2"/>
      <c r="CE44" s="2"/>
      <c r="CF44" s="17"/>
      <c r="CG44" s="21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4"/>
      <c r="EK44" s="4"/>
      <c r="EL44" s="4"/>
      <c r="EM44" s="4"/>
      <c r="EN44" s="4"/>
      <c r="EO44" s="4"/>
      <c r="EP44" s="4"/>
      <c r="EQ44" s="22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</row>
    <row r="45" spans="1:192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7">
        <v>84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2"/>
      <c r="CD45" s="2"/>
      <c r="CE45" s="2"/>
      <c r="CF45" s="17"/>
      <c r="CG45" s="21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4"/>
      <c r="EK45" s="4"/>
      <c r="EL45" s="4"/>
      <c r="EM45" s="4"/>
      <c r="EN45" s="4"/>
      <c r="EO45" s="4"/>
      <c r="EP45" s="4"/>
      <c r="EQ45" s="22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</row>
    <row r="46" spans="1:192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7">
        <v>85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2"/>
      <c r="CD46" s="2"/>
      <c r="CE46" s="2"/>
      <c r="CF46" s="17"/>
      <c r="CG46" s="21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4"/>
      <c r="EK46" s="4"/>
      <c r="EL46" s="4"/>
      <c r="EM46" s="4"/>
      <c r="EN46" s="4"/>
      <c r="EO46" s="4"/>
      <c r="EP46" s="4"/>
      <c r="EQ46" s="22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</row>
    <row r="47" spans="1:192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7">
        <v>86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2"/>
      <c r="CD47" s="2"/>
      <c r="CE47" s="2"/>
      <c r="CF47" s="17"/>
      <c r="CG47" s="21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4"/>
      <c r="EK47" s="4"/>
      <c r="EL47" s="4"/>
      <c r="EM47" s="4"/>
      <c r="EN47" s="4"/>
      <c r="EO47" s="4"/>
      <c r="EP47" s="4"/>
      <c r="EQ47" s="22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</row>
    <row r="48" spans="1:192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7">
        <v>87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2"/>
      <c r="CD48" s="2"/>
      <c r="CE48" s="2"/>
      <c r="CF48" s="17"/>
      <c r="CG48" s="21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4"/>
      <c r="EK48" s="4"/>
      <c r="EL48" s="4"/>
      <c r="EM48" s="4"/>
      <c r="EN48" s="4"/>
      <c r="EO48" s="4"/>
      <c r="EP48" s="4"/>
      <c r="EQ48" s="22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</row>
    <row r="49" spans="1:192" ht="12.75" customHeight="1" x14ac:dyDescent="0.25">
      <c r="A49" s="2"/>
      <c r="B49" s="2"/>
      <c r="C49" s="2"/>
      <c r="D49" s="293" t="s">
        <v>52</v>
      </c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17"/>
      <c r="CB49" s="17"/>
      <c r="CC49" s="2"/>
      <c r="CD49" s="2"/>
      <c r="CE49" s="2"/>
      <c r="CF49" s="17"/>
      <c r="CG49" s="21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4"/>
      <c r="EK49" s="4"/>
      <c r="EL49" s="4"/>
      <c r="EM49" s="4"/>
      <c r="EN49" s="4"/>
      <c r="EO49" s="4"/>
      <c r="EP49" s="4"/>
      <c r="EQ49" s="22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</row>
    <row r="50" spans="1:192" ht="12.75" customHeight="1" x14ac:dyDescent="0.25">
      <c r="A50" s="2"/>
      <c r="B50" s="2"/>
      <c r="C50" s="2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17"/>
      <c r="CB50" s="17"/>
      <c r="CC50" s="2"/>
      <c r="CD50" s="2"/>
      <c r="CE50" s="2"/>
      <c r="CF50" s="17"/>
      <c r="CG50" s="21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4"/>
      <c r="EK50" s="4"/>
      <c r="EL50" s="4"/>
      <c r="EM50" s="4"/>
      <c r="EN50" s="4"/>
      <c r="EO50" s="4"/>
      <c r="EP50" s="4"/>
      <c r="EQ50" s="22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</row>
    <row r="51" spans="1:192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7">
        <v>90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2"/>
      <c r="CD51" s="2"/>
      <c r="CE51" s="2"/>
      <c r="CF51" s="17"/>
      <c r="CG51" s="21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4"/>
      <c r="EK51" s="4"/>
      <c r="EL51" s="4"/>
      <c r="EM51" s="4"/>
      <c r="EN51" s="4"/>
      <c r="EO51" s="4"/>
      <c r="EP51" s="4"/>
      <c r="EQ51" s="22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</row>
    <row r="52" spans="1:192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7">
        <v>91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2"/>
      <c r="CD52" s="2"/>
      <c r="CE52" s="2"/>
      <c r="CF52" s="17"/>
      <c r="CG52" s="21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4"/>
      <c r="EK52" s="4"/>
      <c r="EL52" s="4"/>
      <c r="EM52" s="4"/>
      <c r="EN52" s="4"/>
      <c r="EO52" s="4"/>
      <c r="EP52" s="4"/>
      <c r="EQ52" s="22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</row>
    <row r="53" spans="1:192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7">
        <v>92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2"/>
      <c r="CD53" s="2"/>
      <c r="CE53" s="2"/>
      <c r="CF53" s="17"/>
      <c r="CG53" s="21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4"/>
      <c r="EK53" s="4"/>
      <c r="EL53" s="4"/>
      <c r="EM53" s="4"/>
      <c r="EN53" s="4"/>
      <c r="EO53" s="4"/>
      <c r="EP53" s="4"/>
      <c r="EQ53" s="22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</row>
    <row r="54" spans="1:192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7">
        <v>93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2"/>
      <c r="CD54" s="2"/>
      <c r="CE54" s="2"/>
      <c r="CF54" s="17"/>
      <c r="CG54" s="21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4"/>
      <c r="EK54" s="4"/>
      <c r="EL54" s="4"/>
      <c r="EM54" s="4"/>
      <c r="EN54" s="4"/>
      <c r="EO54" s="4"/>
      <c r="EP54" s="4"/>
      <c r="EQ54" s="22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</row>
    <row r="55" spans="1:192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7">
        <v>94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2"/>
      <c r="CD55" s="2"/>
      <c r="CE55" s="2"/>
      <c r="CF55" s="17"/>
      <c r="CG55" s="21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4"/>
      <c r="EK55" s="4"/>
      <c r="EL55" s="4"/>
      <c r="EM55" s="4"/>
      <c r="EN55" s="4"/>
      <c r="EO55" s="4"/>
      <c r="EP55" s="4"/>
      <c r="EQ55" s="22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</row>
    <row r="56" spans="1:192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7">
        <v>95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2"/>
      <c r="CD56" s="2"/>
      <c r="CE56" s="2"/>
      <c r="CF56" s="17"/>
      <c r="CG56" s="21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4"/>
      <c r="EK56" s="4"/>
      <c r="EL56" s="4"/>
      <c r="EM56" s="4"/>
      <c r="EN56" s="4"/>
      <c r="EO56" s="4"/>
      <c r="EP56" s="4"/>
      <c r="EQ56" s="22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7">
        <v>96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2"/>
      <c r="CD57" s="2"/>
      <c r="CE57" s="2"/>
      <c r="CF57" s="17"/>
      <c r="CG57" s="21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4"/>
      <c r="EK57" s="4"/>
      <c r="EL57" s="4"/>
      <c r="EM57" s="4"/>
      <c r="EN57" s="4"/>
      <c r="EO57" s="4"/>
      <c r="EP57" s="4"/>
      <c r="EQ57" s="22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7">
        <v>97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2"/>
      <c r="CD58" s="2"/>
      <c r="CE58" s="2"/>
      <c r="CF58" s="17"/>
      <c r="CG58" s="21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4"/>
      <c r="EK58" s="4"/>
      <c r="EL58" s="4"/>
      <c r="EM58" s="4"/>
      <c r="EN58" s="4"/>
      <c r="EO58" s="4"/>
      <c r="EP58" s="4"/>
      <c r="EQ58" s="22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7">
        <v>98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2"/>
      <c r="CD59" s="2"/>
      <c r="CE59" s="2"/>
      <c r="CF59" s="17"/>
      <c r="CG59" s="21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4"/>
      <c r="EK59" s="4"/>
      <c r="EL59" s="4"/>
      <c r="EM59" s="4"/>
      <c r="EN59" s="4"/>
      <c r="EO59" s="4"/>
      <c r="EP59" s="4"/>
      <c r="EQ59" s="22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19.9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7">
        <v>99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2"/>
      <c r="CD60" s="2"/>
      <c r="CE60" s="2"/>
      <c r="CF60" s="17"/>
      <c r="CG60" s="21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4"/>
      <c r="EK60" s="4"/>
      <c r="EL60" s="4"/>
      <c r="EM60" s="4"/>
      <c r="EN60" s="4"/>
      <c r="EO60" s="4"/>
      <c r="EP60" s="4"/>
      <c r="EQ60" s="22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</row>
    <row r="61" spans="1:192" ht="19.9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7">
        <v>100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2"/>
      <c r="CD61" s="2"/>
      <c r="CE61" s="2"/>
      <c r="CF61" s="17"/>
      <c r="CG61" s="21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4"/>
      <c r="EK61" s="4"/>
      <c r="EL61" s="4"/>
      <c r="EM61" s="4"/>
      <c r="EN61" s="4"/>
      <c r="EO61" s="4"/>
      <c r="EP61" s="4"/>
      <c r="EQ61" s="22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</row>
    <row r="62" spans="1:192" ht="19.9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7">
        <v>101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2"/>
      <c r="CD62" s="2"/>
      <c r="CE62" s="2"/>
      <c r="CF62" s="17"/>
      <c r="CG62" s="21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4"/>
      <c r="EK62" s="4"/>
      <c r="EL62" s="4"/>
      <c r="EM62" s="4"/>
      <c r="EN62" s="4"/>
      <c r="EO62" s="4"/>
      <c r="EP62" s="4"/>
      <c r="EQ62" s="22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</row>
    <row r="63" spans="1:192" ht="19.9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7">
        <v>102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2"/>
      <c r="CD63" s="2"/>
      <c r="CE63" s="2"/>
      <c r="CF63" s="17"/>
      <c r="CG63" s="21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4"/>
      <c r="EK63" s="4"/>
      <c r="EL63" s="4"/>
      <c r="EM63" s="4"/>
      <c r="EN63" s="4"/>
      <c r="EO63" s="4"/>
      <c r="EP63" s="4"/>
      <c r="EQ63" s="22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</row>
    <row r="64" spans="1:192" ht="15" customHeight="1" x14ac:dyDescent="0.25"/>
  </sheetData>
  <sheetProtection algorithmName="SHA-512" hashValue="8T0vCgV2U3SNgQXu5YA/43K1RMJtpXkEMIeSg326bOzfxSjy4fIu4uefrrwjoO9AKAKsPoYl1IVmPQXvofvMaw==" saltValue="SnK4PTbK+k3LDXgaxJmgMQ==" spinCount="100000" sheet="1" objects="1" scenarios="1"/>
  <mergeCells count="13">
    <mergeCell ref="D49:BZ50"/>
    <mergeCell ref="C22:CA22"/>
    <mergeCell ref="C23:CA23"/>
    <mergeCell ref="C24:CA25"/>
    <mergeCell ref="C26:CA26"/>
    <mergeCell ref="C27:CA28"/>
    <mergeCell ref="C30:CA44"/>
    <mergeCell ref="AJ1:BA1"/>
    <mergeCell ref="BB1:BI1"/>
    <mergeCell ref="BJ1:BQ1"/>
    <mergeCell ref="C2:CA3"/>
    <mergeCell ref="C6:BI20"/>
    <mergeCell ref="BJ6:B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723E-AA9E-404C-9295-8319CDB392C1}">
  <dimension ref="B3:I375"/>
  <sheetViews>
    <sheetView workbookViewId="0">
      <selection sqref="A1:XFD64"/>
    </sheetView>
  </sheetViews>
  <sheetFormatPr baseColWidth="10" defaultRowHeight="13.2" x14ac:dyDescent="0.25"/>
  <cols>
    <col min="2" max="2" width="4.77734375" bestFit="1" customWidth="1"/>
    <col min="3" max="3" width="34.33203125" bestFit="1" customWidth="1"/>
    <col min="4" max="4" width="16.5546875" bestFit="1" customWidth="1"/>
    <col min="5" max="5" width="8.44140625" bestFit="1" customWidth="1"/>
    <col min="6" max="6" width="25.21875" bestFit="1" customWidth="1"/>
  </cols>
  <sheetData>
    <row r="3" spans="2:9" x14ac:dyDescent="0.25">
      <c r="D3" s="45"/>
    </row>
    <row r="4" spans="2:9" x14ac:dyDescent="0.25">
      <c r="D4" s="45"/>
    </row>
    <row r="5" spans="2:9" x14ac:dyDescent="0.25">
      <c r="B5" s="72" t="s">
        <v>100</v>
      </c>
      <c r="C5" s="37" t="s">
        <v>56</v>
      </c>
      <c r="D5" s="56" t="s">
        <v>78</v>
      </c>
      <c r="E5" s="38"/>
      <c r="F5" s="39">
        <f ca="1">TODAY()</f>
        <v>45338</v>
      </c>
      <c r="G5" s="38" t="s">
        <v>65</v>
      </c>
      <c r="H5" s="38" t="s">
        <v>68</v>
      </c>
      <c r="I5" s="38"/>
    </row>
    <row r="6" spans="2:9" x14ac:dyDescent="0.25">
      <c r="B6" s="72" t="s">
        <v>101</v>
      </c>
      <c r="C6" s="37" t="s">
        <v>57</v>
      </c>
      <c r="D6" s="56" t="s">
        <v>79</v>
      </c>
      <c r="E6" s="38"/>
      <c r="F6" s="39">
        <f t="shared" ref="F6:F69" ca="1" si="0">F5+1</f>
        <v>45339</v>
      </c>
      <c r="G6" s="38" t="s">
        <v>66</v>
      </c>
      <c r="H6" s="38" t="s">
        <v>69</v>
      </c>
      <c r="I6" s="38"/>
    </row>
    <row r="7" spans="2:9" x14ac:dyDescent="0.25">
      <c r="B7" s="29"/>
      <c r="C7" s="37" t="s">
        <v>58</v>
      </c>
      <c r="D7" s="38"/>
      <c r="E7" s="38"/>
      <c r="F7" s="39">
        <f t="shared" ca="1" si="0"/>
        <v>45340</v>
      </c>
      <c r="G7" s="38" t="s">
        <v>67</v>
      </c>
      <c r="H7" s="38" t="s">
        <v>70</v>
      </c>
      <c r="I7" s="38"/>
    </row>
    <row r="8" spans="2:9" x14ac:dyDescent="0.25">
      <c r="B8" s="29"/>
      <c r="C8" s="37" t="s">
        <v>59</v>
      </c>
      <c r="D8" s="38"/>
      <c r="E8" s="38"/>
      <c r="F8" s="39">
        <f t="shared" ca="1" si="0"/>
        <v>45341</v>
      </c>
      <c r="G8" s="31"/>
      <c r="H8" s="31"/>
    </row>
    <row r="9" spans="2:9" x14ac:dyDescent="0.25">
      <c r="B9" s="29"/>
      <c r="C9" s="37" t="s">
        <v>60</v>
      </c>
      <c r="D9" s="38"/>
      <c r="E9" s="38"/>
      <c r="F9" s="39">
        <f t="shared" ca="1" si="0"/>
        <v>45342</v>
      </c>
      <c r="G9" s="31"/>
      <c r="H9" s="31"/>
    </row>
    <row r="10" spans="2:9" x14ac:dyDescent="0.25">
      <c r="B10" s="29"/>
      <c r="C10" s="37" t="s">
        <v>61</v>
      </c>
      <c r="D10" s="38"/>
      <c r="E10" s="38"/>
      <c r="F10" s="39">
        <f t="shared" ca="1" si="0"/>
        <v>45343</v>
      </c>
      <c r="G10" s="31"/>
      <c r="H10" s="31"/>
    </row>
    <row r="11" spans="2:9" x14ac:dyDescent="0.25">
      <c r="B11" s="29"/>
      <c r="C11" s="37" t="s">
        <v>62</v>
      </c>
      <c r="D11" s="38"/>
      <c r="E11" s="38"/>
      <c r="F11" s="39">
        <f t="shared" ca="1" si="0"/>
        <v>45344</v>
      </c>
      <c r="G11" s="31"/>
      <c r="H11" s="31"/>
    </row>
    <row r="12" spans="2:9" x14ac:dyDescent="0.25">
      <c r="B12" s="29"/>
      <c r="C12" s="37" t="s">
        <v>63</v>
      </c>
      <c r="D12" s="38"/>
      <c r="E12" s="38"/>
      <c r="F12" s="39">
        <f t="shared" ca="1" si="0"/>
        <v>45345</v>
      </c>
      <c r="G12" s="31"/>
      <c r="H12" s="31"/>
    </row>
    <row r="13" spans="2:9" x14ac:dyDescent="0.25">
      <c r="B13" s="29"/>
      <c r="C13" s="37" t="s">
        <v>64</v>
      </c>
      <c r="D13" s="38"/>
      <c r="E13" s="38"/>
      <c r="F13" s="39">
        <f t="shared" ca="1" si="0"/>
        <v>45346</v>
      </c>
      <c r="G13" s="31"/>
      <c r="H13" s="31"/>
    </row>
    <row r="14" spans="2:9" x14ac:dyDescent="0.25">
      <c r="B14" s="29"/>
      <c r="C14" s="37"/>
      <c r="D14" s="38"/>
      <c r="E14" s="38"/>
      <c r="F14" s="39">
        <f t="shared" ca="1" si="0"/>
        <v>45347</v>
      </c>
      <c r="G14" s="31"/>
      <c r="H14" s="31"/>
    </row>
    <row r="15" spans="2:9" x14ac:dyDescent="0.25">
      <c r="B15" s="29"/>
      <c r="C15" s="37"/>
      <c r="D15" s="38"/>
      <c r="E15" s="38"/>
      <c r="F15" s="39">
        <f t="shared" ca="1" si="0"/>
        <v>45348</v>
      </c>
      <c r="G15" s="31"/>
      <c r="H15" s="31"/>
    </row>
    <row r="16" spans="2:9" x14ac:dyDescent="0.25">
      <c r="B16" s="29"/>
      <c r="C16" s="37"/>
      <c r="D16" s="38"/>
      <c r="E16" s="38"/>
      <c r="F16" s="39">
        <f t="shared" ca="1" si="0"/>
        <v>45349</v>
      </c>
      <c r="G16" s="31"/>
      <c r="H16" s="31"/>
    </row>
    <row r="17" spans="2:8" x14ac:dyDescent="0.25">
      <c r="B17" s="29"/>
      <c r="C17" s="37"/>
      <c r="D17" s="38"/>
      <c r="E17" s="38"/>
      <c r="F17" s="39">
        <f t="shared" ca="1" si="0"/>
        <v>45350</v>
      </c>
      <c r="G17" s="7"/>
      <c r="H17" s="7"/>
    </row>
    <row r="18" spans="2:8" x14ac:dyDescent="0.25">
      <c r="B18" s="29"/>
      <c r="C18" s="37"/>
      <c r="D18" s="38"/>
      <c r="E18" s="38"/>
      <c r="F18" s="39">
        <f t="shared" ca="1" si="0"/>
        <v>45351</v>
      </c>
      <c r="G18" s="7"/>
      <c r="H18" s="7"/>
    </row>
    <row r="19" spans="2:8" x14ac:dyDescent="0.25">
      <c r="B19" s="29"/>
      <c r="C19" s="37"/>
      <c r="D19" s="38"/>
      <c r="E19" s="38"/>
      <c r="F19" s="39">
        <f t="shared" ca="1" si="0"/>
        <v>45352</v>
      </c>
      <c r="G19" s="7"/>
      <c r="H19" s="7"/>
    </row>
    <row r="20" spans="2:8" x14ac:dyDescent="0.25">
      <c r="B20" s="29"/>
      <c r="C20" s="37"/>
      <c r="D20" s="38"/>
      <c r="E20" s="38"/>
      <c r="F20" s="39">
        <f t="shared" ca="1" si="0"/>
        <v>45353</v>
      </c>
      <c r="G20" s="7"/>
      <c r="H20" s="7"/>
    </row>
    <row r="21" spans="2:8" x14ac:dyDescent="0.25">
      <c r="B21" s="29"/>
      <c r="C21" s="37"/>
      <c r="D21" s="38"/>
      <c r="E21" s="38"/>
      <c r="F21" s="39">
        <f t="shared" ca="1" si="0"/>
        <v>45354</v>
      </c>
      <c r="G21" s="7"/>
      <c r="H21" s="7"/>
    </row>
    <row r="22" spans="2:8" x14ac:dyDescent="0.25">
      <c r="B22" s="29"/>
      <c r="C22" s="37"/>
      <c r="D22" s="38"/>
      <c r="E22" s="38"/>
      <c r="F22" s="39">
        <f t="shared" ca="1" si="0"/>
        <v>45355</v>
      </c>
      <c r="G22" s="7"/>
      <c r="H22" s="7"/>
    </row>
    <row r="23" spans="2:8" x14ac:dyDescent="0.25">
      <c r="B23" s="29"/>
      <c r="C23" s="37"/>
      <c r="D23" s="38"/>
      <c r="E23" s="38"/>
      <c r="F23" s="39">
        <f t="shared" ca="1" si="0"/>
        <v>45356</v>
      </c>
      <c r="G23" s="7"/>
      <c r="H23" s="7"/>
    </row>
    <row r="24" spans="2:8" x14ac:dyDescent="0.25">
      <c r="B24" s="29"/>
      <c r="C24" s="37"/>
      <c r="D24" s="38"/>
      <c r="E24" s="38"/>
      <c r="F24" s="39">
        <f t="shared" ca="1" si="0"/>
        <v>45357</v>
      </c>
      <c r="G24" s="7"/>
      <c r="H24" s="7"/>
    </row>
    <row r="25" spans="2:8" x14ac:dyDescent="0.25">
      <c r="B25" s="29"/>
      <c r="C25" s="37"/>
      <c r="D25" s="38"/>
      <c r="E25" s="38"/>
      <c r="F25" s="39">
        <f t="shared" ca="1" si="0"/>
        <v>45358</v>
      </c>
      <c r="G25" s="7"/>
      <c r="H25" s="7"/>
    </row>
    <row r="26" spans="2:8" x14ac:dyDescent="0.25">
      <c r="B26" s="29"/>
      <c r="C26" s="37"/>
      <c r="D26" s="38"/>
      <c r="E26" s="38"/>
      <c r="F26" s="39">
        <f t="shared" ca="1" si="0"/>
        <v>45359</v>
      </c>
      <c r="G26" s="7"/>
      <c r="H26" s="7"/>
    </row>
    <row r="27" spans="2:8" x14ac:dyDescent="0.25">
      <c r="B27" s="29"/>
      <c r="C27" s="37"/>
      <c r="D27" s="38"/>
      <c r="E27" s="38"/>
      <c r="F27" s="39">
        <f t="shared" ca="1" si="0"/>
        <v>45360</v>
      </c>
      <c r="G27" s="7"/>
      <c r="H27" s="7"/>
    </row>
    <row r="28" spans="2:8" x14ac:dyDescent="0.25">
      <c r="B28" s="29"/>
      <c r="C28" s="37"/>
      <c r="D28" s="38"/>
      <c r="E28" s="38"/>
      <c r="F28" s="39">
        <f t="shared" ca="1" si="0"/>
        <v>45361</v>
      </c>
      <c r="G28" s="7"/>
      <c r="H28" s="7"/>
    </row>
    <row r="29" spans="2:8" x14ac:dyDescent="0.25">
      <c r="B29" s="29"/>
      <c r="C29" s="37"/>
      <c r="D29" s="38"/>
      <c r="E29" s="38"/>
      <c r="F29" s="39">
        <f t="shared" ca="1" si="0"/>
        <v>45362</v>
      </c>
      <c r="G29" s="7"/>
      <c r="H29" s="7"/>
    </row>
    <row r="30" spans="2:8" x14ac:dyDescent="0.25">
      <c r="B30" s="29"/>
      <c r="C30" s="38"/>
      <c r="D30" s="38"/>
      <c r="E30" s="38"/>
      <c r="F30" s="39">
        <f t="shared" ca="1" si="0"/>
        <v>45363</v>
      </c>
      <c r="G30" s="7"/>
      <c r="H30" s="7"/>
    </row>
    <row r="31" spans="2:8" x14ac:dyDescent="0.25">
      <c r="B31" s="29"/>
      <c r="C31" s="38"/>
      <c r="D31" s="38"/>
      <c r="E31" s="38"/>
      <c r="F31" s="39">
        <f t="shared" ca="1" si="0"/>
        <v>45364</v>
      </c>
      <c r="G31" s="7"/>
      <c r="H31" s="7"/>
    </row>
    <row r="32" spans="2:8" x14ac:dyDescent="0.25">
      <c r="B32" s="29"/>
      <c r="C32" s="38"/>
      <c r="D32" s="38"/>
      <c r="E32" s="38"/>
      <c r="F32" s="39">
        <f t="shared" ca="1" si="0"/>
        <v>45365</v>
      </c>
      <c r="G32" s="7"/>
      <c r="H32" s="7"/>
    </row>
    <row r="33" spans="2:8" x14ac:dyDescent="0.25">
      <c r="B33" s="29"/>
      <c r="C33" s="38"/>
      <c r="D33" s="38"/>
      <c r="E33" s="38"/>
      <c r="F33" s="39">
        <f t="shared" ca="1" si="0"/>
        <v>45366</v>
      </c>
      <c r="G33" s="7"/>
      <c r="H33" s="7"/>
    </row>
    <row r="34" spans="2:8" x14ac:dyDescent="0.25">
      <c r="B34" s="29"/>
      <c r="C34" s="37"/>
      <c r="D34" s="38"/>
      <c r="E34" s="38"/>
      <c r="F34" s="39">
        <f t="shared" ca="1" si="0"/>
        <v>45367</v>
      </c>
      <c r="G34" s="7"/>
      <c r="H34" s="7"/>
    </row>
    <row r="35" spans="2:8" x14ac:dyDescent="0.25">
      <c r="B35" s="29"/>
      <c r="C35" s="37"/>
      <c r="D35" s="38"/>
      <c r="E35" s="38"/>
      <c r="F35" s="39">
        <f t="shared" ca="1" si="0"/>
        <v>45368</v>
      </c>
      <c r="G35" s="7"/>
      <c r="H35" s="7"/>
    </row>
    <row r="36" spans="2:8" x14ac:dyDescent="0.25">
      <c r="B36" s="29"/>
      <c r="C36" s="37"/>
      <c r="D36" s="38"/>
      <c r="E36" s="38"/>
      <c r="F36" s="39">
        <f t="shared" ca="1" si="0"/>
        <v>45369</v>
      </c>
      <c r="G36" s="7"/>
      <c r="H36" s="7"/>
    </row>
    <row r="37" spans="2:8" x14ac:dyDescent="0.25">
      <c r="B37" s="29"/>
      <c r="C37" s="37"/>
      <c r="D37" s="38"/>
      <c r="E37" s="38"/>
      <c r="F37" s="39">
        <f t="shared" ca="1" si="0"/>
        <v>45370</v>
      </c>
      <c r="G37" s="7"/>
      <c r="H37" s="7"/>
    </row>
    <row r="38" spans="2:8" x14ac:dyDescent="0.25">
      <c r="B38" s="29"/>
      <c r="C38" s="37"/>
      <c r="D38" s="38"/>
      <c r="E38" s="38"/>
      <c r="F38" s="39">
        <f t="shared" ca="1" si="0"/>
        <v>45371</v>
      </c>
      <c r="G38" s="7"/>
      <c r="H38" s="7"/>
    </row>
    <row r="39" spans="2:8" x14ac:dyDescent="0.25">
      <c r="B39" s="29"/>
      <c r="C39" s="37"/>
      <c r="D39" s="38"/>
      <c r="E39" s="38"/>
      <c r="F39" s="39">
        <f t="shared" ca="1" si="0"/>
        <v>45372</v>
      </c>
      <c r="G39" s="7"/>
      <c r="H39" s="7"/>
    </row>
    <row r="40" spans="2:8" x14ac:dyDescent="0.25">
      <c r="B40" s="29"/>
      <c r="C40" s="37"/>
      <c r="D40" s="38"/>
      <c r="E40" s="38"/>
      <c r="F40" s="39">
        <f t="shared" ca="1" si="0"/>
        <v>45373</v>
      </c>
      <c r="G40" s="7"/>
      <c r="H40" s="7"/>
    </row>
    <row r="41" spans="2:8" x14ac:dyDescent="0.25">
      <c r="B41" s="29"/>
      <c r="C41" s="37"/>
      <c r="D41" s="38"/>
      <c r="E41" s="38"/>
      <c r="F41" s="39">
        <f t="shared" ca="1" si="0"/>
        <v>45374</v>
      </c>
      <c r="G41" s="7"/>
      <c r="H41" s="7"/>
    </row>
    <row r="42" spans="2:8" x14ac:dyDescent="0.25">
      <c r="B42" s="29"/>
      <c r="C42" s="37"/>
      <c r="D42" s="38"/>
      <c r="E42" s="38"/>
      <c r="F42" s="39">
        <f t="shared" ca="1" si="0"/>
        <v>45375</v>
      </c>
      <c r="G42" s="7"/>
      <c r="H42" s="7"/>
    </row>
    <row r="43" spans="2:8" x14ac:dyDescent="0.25">
      <c r="B43" s="29"/>
      <c r="C43" s="37"/>
      <c r="D43" s="38"/>
      <c r="E43" s="38"/>
      <c r="F43" s="39">
        <f t="shared" ca="1" si="0"/>
        <v>45376</v>
      </c>
      <c r="G43" s="7"/>
      <c r="H43" s="7"/>
    </row>
    <row r="44" spans="2:8" x14ac:dyDescent="0.25">
      <c r="B44" s="29"/>
      <c r="C44" s="37"/>
      <c r="D44" s="38"/>
      <c r="E44" s="38"/>
      <c r="F44" s="39">
        <f t="shared" ca="1" si="0"/>
        <v>45377</v>
      </c>
      <c r="G44" s="7"/>
      <c r="H44" s="7"/>
    </row>
    <row r="45" spans="2:8" x14ac:dyDescent="0.25">
      <c r="B45" s="29"/>
      <c r="C45" s="37"/>
      <c r="D45" s="38"/>
      <c r="E45" s="38"/>
      <c r="F45" s="39">
        <f t="shared" ca="1" si="0"/>
        <v>45378</v>
      </c>
      <c r="G45" s="7"/>
      <c r="H45" s="7"/>
    </row>
    <row r="46" spans="2:8" x14ac:dyDescent="0.25">
      <c r="B46" s="29"/>
      <c r="C46" s="37"/>
      <c r="D46" s="38"/>
      <c r="E46" s="38"/>
      <c r="F46" s="39">
        <f t="shared" ca="1" si="0"/>
        <v>45379</v>
      </c>
      <c r="G46" s="7"/>
      <c r="H46" s="7"/>
    </row>
    <row r="47" spans="2:8" x14ac:dyDescent="0.25">
      <c r="B47" s="29"/>
      <c r="C47" s="37"/>
      <c r="D47" s="38"/>
      <c r="E47" s="38"/>
      <c r="F47" s="39">
        <f t="shared" ca="1" si="0"/>
        <v>45380</v>
      </c>
      <c r="G47" s="7"/>
      <c r="H47" s="7"/>
    </row>
    <row r="48" spans="2:8" x14ac:dyDescent="0.25">
      <c r="B48" s="29"/>
      <c r="C48" s="37"/>
      <c r="D48" s="38"/>
      <c r="E48" s="38"/>
      <c r="F48" s="39">
        <f t="shared" ca="1" si="0"/>
        <v>45381</v>
      </c>
      <c r="G48" s="7"/>
      <c r="H48" s="7"/>
    </row>
    <row r="49" spans="2:8" x14ac:dyDescent="0.25">
      <c r="B49" s="29"/>
      <c r="C49" s="37"/>
      <c r="D49" s="38"/>
      <c r="E49" s="38"/>
      <c r="F49" s="39">
        <f t="shared" ca="1" si="0"/>
        <v>45382</v>
      </c>
      <c r="G49" s="7"/>
      <c r="H49" s="7"/>
    </row>
    <row r="50" spans="2:8" x14ac:dyDescent="0.25">
      <c r="B50" s="29"/>
      <c r="C50" s="37"/>
      <c r="D50" s="38"/>
      <c r="E50" s="38"/>
      <c r="F50" s="39">
        <f t="shared" ca="1" si="0"/>
        <v>45383</v>
      </c>
      <c r="G50" s="7"/>
      <c r="H50" s="7"/>
    </row>
    <row r="51" spans="2:8" x14ac:dyDescent="0.25">
      <c r="B51" s="29"/>
      <c r="C51" s="37"/>
      <c r="D51" s="38"/>
      <c r="E51" s="38"/>
      <c r="F51" s="39">
        <f t="shared" ca="1" si="0"/>
        <v>45384</v>
      </c>
      <c r="G51" s="7"/>
      <c r="H51" s="7"/>
    </row>
    <row r="52" spans="2:8" x14ac:dyDescent="0.25">
      <c r="B52" s="29"/>
      <c r="C52" s="37"/>
      <c r="D52" s="38"/>
      <c r="E52" s="38"/>
      <c r="F52" s="39">
        <f t="shared" ca="1" si="0"/>
        <v>45385</v>
      </c>
      <c r="G52" s="7"/>
      <c r="H52" s="7"/>
    </row>
    <row r="53" spans="2:8" x14ac:dyDescent="0.25">
      <c r="B53" s="29"/>
      <c r="C53" s="37"/>
      <c r="D53" s="38"/>
      <c r="E53" s="38"/>
      <c r="F53" s="39">
        <f t="shared" ca="1" si="0"/>
        <v>45386</v>
      </c>
      <c r="G53" s="7"/>
      <c r="H53" s="7"/>
    </row>
    <row r="54" spans="2:8" x14ac:dyDescent="0.25">
      <c r="B54" s="29"/>
      <c r="C54" s="37"/>
      <c r="D54" s="38"/>
      <c r="E54" s="38"/>
      <c r="F54" s="39">
        <f t="shared" ca="1" si="0"/>
        <v>45387</v>
      </c>
      <c r="G54" s="7"/>
      <c r="H54" s="7"/>
    </row>
    <row r="55" spans="2:8" x14ac:dyDescent="0.25">
      <c r="B55" s="29"/>
      <c r="C55" s="37"/>
      <c r="D55" s="38"/>
      <c r="E55" s="38"/>
      <c r="F55" s="39">
        <f t="shared" ca="1" si="0"/>
        <v>45388</v>
      </c>
      <c r="G55" s="7"/>
      <c r="H55" s="7"/>
    </row>
    <row r="56" spans="2:8" x14ac:dyDescent="0.25">
      <c r="B56" s="29"/>
      <c r="C56" s="37"/>
      <c r="D56" s="38"/>
      <c r="E56" s="38"/>
      <c r="F56" s="39">
        <f t="shared" ca="1" si="0"/>
        <v>45389</v>
      </c>
      <c r="G56" s="7"/>
      <c r="H56" s="7"/>
    </row>
    <row r="57" spans="2:8" x14ac:dyDescent="0.25">
      <c r="B57" s="29"/>
      <c r="C57" s="37"/>
      <c r="D57" s="38"/>
      <c r="E57" s="38"/>
      <c r="F57" s="39">
        <f t="shared" ca="1" si="0"/>
        <v>45390</v>
      </c>
      <c r="G57" s="7"/>
      <c r="H57" s="7"/>
    </row>
    <row r="58" spans="2:8" x14ac:dyDescent="0.25">
      <c r="B58" s="29"/>
      <c r="C58" s="37"/>
      <c r="D58" s="38"/>
      <c r="E58" s="38"/>
      <c r="F58" s="39">
        <f t="shared" ca="1" si="0"/>
        <v>45391</v>
      </c>
      <c r="G58" s="7"/>
      <c r="H58" s="7"/>
    </row>
    <row r="59" spans="2:8" x14ac:dyDescent="0.25">
      <c r="B59" s="29"/>
      <c r="C59" s="37"/>
      <c r="D59" s="38"/>
      <c r="E59" s="38"/>
      <c r="F59" s="39">
        <f t="shared" ca="1" si="0"/>
        <v>45392</v>
      </c>
      <c r="G59" s="7"/>
      <c r="H59" s="7"/>
    </row>
    <row r="60" spans="2:8" x14ac:dyDescent="0.25">
      <c r="B60" s="29"/>
      <c r="C60" s="37"/>
      <c r="D60" s="38"/>
      <c r="E60" s="38"/>
      <c r="F60" s="39">
        <f t="shared" ca="1" si="0"/>
        <v>45393</v>
      </c>
      <c r="G60" s="7"/>
      <c r="H60" s="7"/>
    </row>
    <row r="61" spans="2:8" x14ac:dyDescent="0.25">
      <c r="B61" s="29"/>
      <c r="C61" s="37"/>
      <c r="D61" s="38"/>
      <c r="E61" s="38"/>
      <c r="F61" s="39">
        <f t="shared" ca="1" si="0"/>
        <v>45394</v>
      </c>
      <c r="G61" s="7"/>
      <c r="H61" s="7"/>
    </row>
    <row r="62" spans="2:8" x14ac:dyDescent="0.25">
      <c r="B62" s="29"/>
      <c r="C62" s="37"/>
      <c r="D62" s="38"/>
      <c r="E62" s="38"/>
      <c r="F62" s="39">
        <f t="shared" ca="1" si="0"/>
        <v>45395</v>
      </c>
      <c r="G62" s="7"/>
      <c r="H62" s="7"/>
    </row>
    <row r="63" spans="2:8" x14ac:dyDescent="0.25">
      <c r="B63" s="29"/>
      <c r="C63" s="37"/>
      <c r="D63" s="38"/>
      <c r="E63" s="38"/>
      <c r="F63" s="39">
        <f t="shared" ca="1" si="0"/>
        <v>45396</v>
      </c>
      <c r="G63" s="7"/>
      <c r="H63" s="7"/>
    </row>
    <row r="64" spans="2:8" x14ac:dyDescent="0.25">
      <c r="B64" s="29"/>
      <c r="C64" s="37"/>
      <c r="D64" s="38"/>
      <c r="E64" s="38"/>
      <c r="F64" s="39">
        <f t="shared" ca="1" si="0"/>
        <v>45397</v>
      </c>
      <c r="G64" s="7"/>
      <c r="H64" s="7"/>
    </row>
    <row r="65" spans="2:8" x14ac:dyDescent="0.25">
      <c r="B65" s="29"/>
      <c r="C65" s="37"/>
      <c r="D65" s="38"/>
      <c r="E65" s="38"/>
      <c r="F65" s="39">
        <f t="shared" ca="1" si="0"/>
        <v>45398</v>
      </c>
      <c r="G65" s="7"/>
      <c r="H65" s="7"/>
    </row>
    <row r="66" spans="2:8" x14ac:dyDescent="0.25">
      <c r="B66" s="29"/>
      <c r="C66" s="37"/>
      <c r="D66" s="38"/>
      <c r="E66" s="38"/>
      <c r="F66" s="39">
        <f t="shared" ca="1" si="0"/>
        <v>45399</v>
      </c>
      <c r="G66" s="7"/>
      <c r="H66" s="7"/>
    </row>
    <row r="67" spans="2:8" x14ac:dyDescent="0.25">
      <c r="B67" s="29"/>
      <c r="C67" s="37"/>
      <c r="D67" s="38"/>
      <c r="E67" s="38"/>
      <c r="F67" s="39">
        <f t="shared" ca="1" si="0"/>
        <v>45400</v>
      </c>
      <c r="G67" s="7"/>
      <c r="H67" s="7"/>
    </row>
    <row r="68" spans="2:8" x14ac:dyDescent="0.25">
      <c r="B68" s="29"/>
      <c r="C68" s="37"/>
      <c r="D68" s="38"/>
      <c r="E68" s="38"/>
      <c r="F68" s="39">
        <f t="shared" ca="1" si="0"/>
        <v>45401</v>
      </c>
      <c r="G68" s="7"/>
      <c r="H68" s="7"/>
    </row>
    <row r="69" spans="2:8" x14ac:dyDescent="0.25">
      <c r="B69" s="29"/>
      <c r="C69" s="37"/>
      <c r="D69" s="38"/>
      <c r="E69" s="38"/>
      <c r="F69" s="39">
        <f t="shared" ca="1" si="0"/>
        <v>45402</v>
      </c>
      <c r="G69" s="7"/>
      <c r="H69" s="7"/>
    </row>
    <row r="70" spans="2:8" x14ac:dyDescent="0.25">
      <c r="B70" s="29"/>
      <c r="C70" s="37"/>
      <c r="D70" s="38"/>
      <c r="E70" s="38"/>
      <c r="F70" s="39">
        <f t="shared" ref="F70:F133" ca="1" si="1">F69+1</f>
        <v>45403</v>
      </c>
      <c r="G70" s="7"/>
      <c r="H70" s="7"/>
    </row>
    <row r="71" spans="2:8" x14ac:dyDescent="0.25">
      <c r="B71" s="29"/>
      <c r="C71" s="37"/>
      <c r="D71" s="38"/>
      <c r="E71" s="38"/>
      <c r="F71" s="39">
        <f t="shared" ca="1" si="1"/>
        <v>45404</v>
      </c>
      <c r="G71" s="7"/>
      <c r="H71" s="7"/>
    </row>
    <row r="72" spans="2:8" x14ac:dyDescent="0.25">
      <c r="B72" s="29"/>
      <c r="C72" s="37"/>
      <c r="D72" s="38"/>
      <c r="E72" s="38"/>
      <c r="F72" s="39">
        <f t="shared" ca="1" si="1"/>
        <v>45405</v>
      </c>
      <c r="G72" s="7"/>
      <c r="H72" s="7"/>
    </row>
    <row r="73" spans="2:8" x14ac:dyDescent="0.25">
      <c r="B73" s="29"/>
      <c r="C73" s="37"/>
      <c r="D73" s="38"/>
      <c r="E73" s="38"/>
      <c r="F73" s="39">
        <f t="shared" ca="1" si="1"/>
        <v>45406</v>
      </c>
      <c r="G73" s="7"/>
      <c r="H73" s="7"/>
    </row>
    <row r="74" spans="2:8" x14ac:dyDescent="0.25">
      <c r="B74" s="29"/>
      <c r="C74" s="37"/>
      <c r="D74" s="38"/>
      <c r="E74" s="38"/>
      <c r="F74" s="39">
        <f t="shared" ca="1" si="1"/>
        <v>45407</v>
      </c>
      <c r="G74" s="7"/>
      <c r="H74" s="7"/>
    </row>
    <row r="75" spans="2:8" x14ac:dyDescent="0.25">
      <c r="B75" s="29"/>
      <c r="C75" s="37"/>
      <c r="D75" s="38"/>
      <c r="E75" s="38"/>
      <c r="F75" s="39">
        <f t="shared" ca="1" si="1"/>
        <v>45408</v>
      </c>
      <c r="G75" s="7"/>
      <c r="H75" s="7"/>
    </row>
    <row r="76" spans="2:8" x14ac:dyDescent="0.25">
      <c r="B76" s="29"/>
      <c r="C76" s="37"/>
      <c r="D76" s="38"/>
      <c r="E76" s="38"/>
      <c r="F76" s="39">
        <f t="shared" ca="1" si="1"/>
        <v>45409</v>
      </c>
      <c r="G76" s="7"/>
      <c r="H76" s="7"/>
    </row>
    <row r="77" spans="2:8" x14ac:dyDescent="0.25">
      <c r="B77" s="29"/>
      <c r="C77" s="37"/>
      <c r="D77" s="38"/>
      <c r="E77" s="38"/>
      <c r="F77" s="39">
        <f t="shared" ca="1" si="1"/>
        <v>45410</v>
      </c>
      <c r="G77" s="7"/>
      <c r="H77" s="7"/>
    </row>
    <row r="78" spans="2:8" x14ac:dyDescent="0.25">
      <c r="B78" s="29"/>
      <c r="C78" s="37"/>
      <c r="D78" s="38"/>
      <c r="E78" s="38"/>
      <c r="F78" s="39">
        <f t="shared" ca="1" si="1"/>
        <v>45411</v>
      </c>
      <c r="G78" s="7"/>
      <c r="H78" s="7"/>
    </row>
    <row r="79" spans="2:8" x14ac:dyDescent="0.25">
      <c r="B79" s="29"/>
      <c r="C79" s="37"/>
      <c r="D79" s="38"/>
      <c r="E79" s="38"/>
      <c r="F79" s="39">
        <f t="shared" ca="1" si="1"/>
        <v>45412</v>
      </c>
      <c r="G79" s="7"/>
      <c r="H79" s="7"/>
    </row>
    <row r="80" spans="2:8" x14ac:dyDescent="0.25">
      <c r="B80" s="29"/>
      <c r="C80" s="37"/>
      <c r="D80" s="38"/>
      <c r="E80" s="38"/>
      <c r="F80" s="39">
        <f t="shared" ca="1" si="1"/>
        <v>45413</v>
      </c>
      <c r="G80" s="7"/>
      <c r="H80" s="7"/>
    </row>
    <row r="81" spans="2:8" x14ac:dyDescent="0.25">
      <c r="B81" s="29"/>
      <c r="C81" s="37"/>
      <c r="D81" s="38"/>
      <c r="E81" s="38"/>
      <c r="F81" s="39">
        <f t="shared" ca="1" si="1"/>
        <v>45414</v>
      </c>
      <c r="G81" s="7"/>
      <c r="H81" s="7"/>
    </row>
    <row r="82" spans="2:8" x14ac:dyDescent="0.25">
      <c r="B82" s="29"/>
      <c r="C82" s="37"/>
      <c r="D82" s="38"/>
      <c r="E82" s="38"/>
      <c r="F82" s="39">
        <f t="shared" ca="1" si="1"/>
        <v>45415</v>
      </c>
      <c r="G82" s="7"/>
      <c r="H82" s="7"/>
    </row>
    <row r="83" spans="2:8" x14ac:dyDescent="0.25">
      <c r="B83" s="29"/>
      <c r="C83" s="37"/>
      <c r="D83" s="38"/>
      <c r="E83" s="38"/>
      <c r="F83" s="39">
        <f t="shared" ca="1" si="1"/>
        <v>45416</v>
      </c>
      <c r="G83" s="7"/>
      <c r="H83" s="7"/>
    </row>
    <row r="84" spans="2:8" x14ac:dyDescent="0.25">
      <c r="B84" s="29"/>
      <c r="C84" s="37"/>
      <c r="D84" s="38"/>
      <c r="E84" s="38"/>
      <c r="F84" s="39">
        <f t="shared" ca="1" si="1"/>
        <v>45417</v>
      </c>
      <c r="G84" s="7"/>
      <c r="H84" s="7"/>
    </row>
    <row r="85" spans="2:8" x14ac:dyDescent="0.25">
      <c r="B85" s="29"/>
      <c r="C85" s="37"/>
      <c r="D85" s="38"/>
      <c r="E85" s="38"/>
      <c r="F85" s="39">
        <f t="shared" ca="1" si="1"/>
        <v>45418</v>
      </c>
      <c r="G85" s="7"/>
      <c r="H85" s="7"/>
    </row>
    <row r="86" spans="2:8" x14ac:dyDescent="0.25">
      <c r="B86" s="29"/>
      <c r="C86" s="37"/>
      <c r="D86" s="38"/>
      <c r="E86" s="38"/>
      <c r="F86" s="39">
        <f t="shared" ca="1" si="1"/>
        <v>45419</v>
      </c>
      <c r="G86" s="7"/>
      <c r="H86" s="7"/>
    </row>
    <row r="87" spans="2:8" x14ac:dyDescent="0.25">
      <c r="B87" s="29"/>
      <c r="C87" s="37"/>
      <c r="D87" s="38"/>
      <c r="E87" s="38"/>
      <c r="F87" s="39">
        <f t="shared" ca="1" si="1"/>
        <v>45420</v>
      </c>
      <c r="G87" s="7"/>
      <c r="H87" s="7"/>
    </row>
    <row r="88" spans="2:8" x14ac:dyDescent="0.25">
      <c r="B88" s="29"/>
      <c r="C88" s="37"/>
      <c r="D88" s="38"/>
      <c r="E88" s="38"/>
      <c r="F88" s="39">
        <f t="shared" ca="1" si="1"/>
        <v>45421</v>
      </c>
      <c r="G88" s="7"/>
      <c r="H88" s="7"/>
    </row>
    <row r="89" spans="2:8" x14ac:dyDescent="0.25">
      <c r="B89" s="29"/>
      <c r="C89" s="37"/>
      <c r="D89" s="38"/>
      <c r="E89" s="38"/>
      <c r="F89" s="39">
        <f t="shared" ca="1" si="1"/>
        <v>45422</v>
      </c>
      <c r="G89" s="7"/>
      <c r="H89" s="7"/>
    </row>
    <row r="90" spans="2:8" x14ac:dyDescent="0.25">
      <c r="B90" s="29"/>
      <c r="C90" s="37"/>
      <c r="D90" s="38"/>
      <c r="E90" s="38"/>
      <c r="F90" s="39">
        <f t="shared" ca="1" si="1"/>
        <v>45423</v>
      </c>
      <c r="G90" s="7"/>
      <c r="H90" s="7"/>
    </row>
    <row r="91" spans="2:8" x14ac:dyDescent="0.25">
      <c r="B91" s="29"/>
      <c r="C91" s="37"/>
      <c r="D91" s="38"/>
      <c r="E91" s="38"/>
      <c r="F91" s="39">
        <f t="shared" ca="1" si="1"/>
        <v>45424</v>
      </c>
      <c r="G91" s="7"/>
      <c r="H91" s="7"/>
    </row>
    <row r="92" spans="2:8" x14ac:dyDescent="0.25">
      <c r="B92" s="29"/>
      <c r="C92" s="37"/>
      <c r="D92" s="38"/>
      <c r="E92" s="38"/>
      <c r="F92" s="39">
        <f t="shared" ca="1" si="1"/>
        <v>45425</v>
      </c>
      <c r="G92" s="7"/>
      <c r="H92" s="7"/>
    </row>
    <row r="93" spans="2:8" x14ac:dyDescent="0.25">
      <c r="B93" s="29"/>
      <c r="C93" s="37"/>
      <c r="D93" s="38"/>
      <c r="E93" s="38"/>
      <c r="F93" s="39">
        <f t="shared" ca="1" si="1"/>
        <v>45426</v>
      </c>
      <c r="G93" s="7"/>
      <c r="H93" s="7"/>
    </row>
    <row r="94" spans="2:8" x14ac:dyDescent="0.25">
      <c r="B94" s="29"/>
      <c r="C94" s="37"/>
      <c r="D94" s="38"/>
      <c r="E94" s="38"/>
      <c r="F94" s="39">
        <f t="shared" ca="1" si="1"/>
        <v>45427</v>
      </c>
      <c r="G94" s="7"/>
      <c r="H94" s="7"/>
    </row>
    <row r="95" spans="2:8" x14ac:dyDescent="0.25">
      <c r="B95" s="29"/>
      <c r="C95" s="37"/>
      <c r="D95" s="38"/>
      <c r="E95" s="38"/>
      <c r="F95" s="39">
        <f t="shared" ca="1" si="1"/>
        <v>45428</v>
      </c>
      <c r="G95" s="7"/>
      <c r="H95" s="7"/>
    </row>
    <row r="96" spans="2:8" x14ac:dyDescent="0.25">
      <c r="B96" s="29"/>
      <c r="C96" s="37"/>
      <c r="D96" s="38"/>
      <c r="E96" s="38"/>
      <c r="F96" s="39">
        <f t="shared" ca="1" si="1"/>
        <v>45429</v>
      </c>
      <c r="G96" s="7"/>
      <c r="H96" s="7"/>
    </row>
    <row r="97" spans="2:8" x14ac:dyDescent="0.25">
      <c r="B97" s="29"/>
      <c r="C97" s="37"/>
      <c r="D97" s="38"/>
      <c r="E97" s="38"/>
      <c r="F97" s="39">
        <f t="shared" ca="1" si="1"/>
        <v>45430</v>
      </c>
      <c r="G97" s="7"/>
      <c r="H97" s="7"/>
    </row>
    <row r="98" spans="2:8" x14ac:dyDescent="0.25">
      <c r="B98" s="29"/>
      <c r="C98" s="37"/>
      <c r="D98" s="38"/>
      <c r="E98" s="38"/>
      <c r="F98" s="39">
        <f t="shared" ca="1" si="1"/>
        <v>45431</v>
      </c>
      <c r="G98" s="7"/>
      <c r="H98" s="7"/>
    </row>
    <row r="99" spans="2:8" x14ac:dyDescent="0.25">
      <c r="B99" s="29"/>
      <c r="C99" s="37"/>
      <c r="D99" s="38"/>
      <c r="E99" s="38"/>
      <c r="F99" s="39">
        <f t="shared" ca="1" si="1"/>
        <v>45432</v>
      </c>
      <c r="G99" s="7"/>
      <c r="H99" s="7"/>
    </row>
    <row r="100" spans="2:8" x14ac:dyDescent="0.25">
      <c r="B100" s="29"/>
      <c r="C100" s="37"/>
      <c r="D100" s="38"/>
      <c r="E100" s="38"/>
      <c r="F100" s="39">
        <f t="shared" ca="1" si="1"/>
        <v>45433</v>
      </c>
      <c r="G100" s="7"/>
      <c r="H100" s="7"/>
    </row>
    <row r="101" spans="2:8" x14ac:dyDescent="0.25">
      <c r="B101" s="29"/>
      <c r="C101" s="37"/>
      <c r="D101" s="38"/>
      <c r="E101" s="38"/>
      <c r="F101" s="39">
        <f t="shared" ca="1" si="1"/>
        <v>45434</v>
      </c>
      <c r="G101" s="7"/>
      <c r="H101" s="7"/>
    </row>
    <row r="102" spans="2:8" x14ac:dyDescent="0.25">
      <c r="B102" s="29"/>
      <c r="C102" s="37"/>
      <c r="D102" s="38"/>
      <c r="E102" s="38"/>
      <c r="F102" s="39">
        <f t="shared" ca="1" si="1"/>
        <v>45435</v>
      </c>
      <c r="G102" s="7"/>
      <c r="H102" s="7"/>
    </row>
    <row r="103" spans="2:8" x14ac:dyDescent="0.25">
      <c r="B103" s="29"/>
      <c r="C103" s="37"/>
      <c r="D103" s="38"/>
      <c r="E103" s="38"/>
      <c r="F103" s="39">
        <f t="shared" ca="1" si="1"/>
        <v>45436</v>
      </c>
      <c r="G103" s="7"/>
      <c r="H103" s="7"/>
    </row>
    <row r="104" spans="2:8" x14ac:dyDescent="0.25">
      <c r="B104" s="29"/>
      <c r="C104" s="37"/>
      <c r="D104" s="38"/>
      <c r="E104" s="38"/>
      <c r="F104" s="39">
        <f t="shared" ca="1" si="1"/>
        <v>45437</v>
      </c>
      <c r="G104" s="7"/>
      <c r="H104" s="7"/>
    </row>
    <row r="105" spans="2:8" x14ac:dyDescent="0.25">
      <c r="B105" s="29"/>
      <c r="C105" s="37"/>
      <c r="D105" s="38"/>
      <c r="E105" s="38"/>
      <c r="F105" s="39">
        <f t="shared" ca="1" si="1"/>
        <v>45438</v>
      </c>
      <c r="G105" s="7"/>
      <c r="H105" s="7"/>
    </row>
    <row r="106" spans="2:8" x14ac:dyDescent="0.25">
      <c r="B106" s="29"/>
      <c r="C106" s="37"/>
      <c r="D106" s="38"/>
      <c r="E106" s="38"/>
      <c r="F106" s="39">
        <f t="shared" ca="1" si="1"/>
        <v>45439</v>
      </c>
      <c r="G106" s="7"/>
      <c r="H106" s="7"/>
    </row>
    <row r="107" spans="2:8" x14ac:dyDescent="0.25">
      <c r="B107" s="29"/>
      <c r="C107" s="37"/>
      <c r="D107" s="38"/>
      <c r="E107" s="38"/>
      <c r="F107" s="39">
        <f t="shared" ca="1" si="1"/>
        <v>45440</v>
      </c>
      <c r="G107" s="7"/>
      <c r="H107" s="7"/>
    </row>
    <row r="108" spans="2:8" x14ac:dyDescent="0.25">
      <c r="B108" s="29"/>
      <c r="C108" s="37"/>
      <c r="D108" s="38"/>
      <c r="E108" s="38"/>
      <c r="F108" s="39">
        <f t="shared" ca="1" si="1"/>
        <v>45441</v>
      </c>
      <c r="G108" s="7"/>
      <c r="H108" s="7"/>
    </row>
    <row r="109" spans="2:8" x14ac:dyDescent="0.25">
      <c r="B109" s="29"/>
      <c r="C109" s="37"/>
      <c r="D109" s="38"/>
      <c r="E109" s="38"/>
      <c r="F109" s="39">
        <f t="shared" ca="1" si="1"/>
        <v>45442</v>
      </c>
      <c r="G109" s="7"/>
      <c r="H109" s="7"/>
    </row>
    <row r="110" spans="2:8" x14ac:dyDescent="0.25">
      <c r="B110" s="29"/>
      <c r="C110" s="37"/>
      <c r="D110" s="38"/>
      <c r="E110" s="38"/>
      <c r="F110" s="39">
        <f t="shared" ca="1" si="1"/>
        <v>45443</v>
      </c>
      <c r="G110" s="7"/>
      <c r="H110" s="7"/>
    </row>
    <row r="111" spans="2:8" x14ac:dyDescent="0.25">
      <c r="B111" s="29"/>
      <c r="C111" s="37"/>
      <c r="D111" s="38"/>
      <c r="E111" s="38"/>
      <c r="F111" s="39">
        <f t="shared" ca="1" si="1"/>
        <v>45444</v>
      </c>
      <c r="G111" s="7"/>
      <c r="H111" s="7"/>
    </row>
    <row r="112" spans="2:8" x14ac:dyDescent="0.25">
      <c r="B112" s="29"/>
      <c r="C112" s="37"/>
      <c r="D112" s="38"/>
      <c r="E112" s="38"/>
      <c r="F112" s="39">
        <f t="shared" ca="1" si="1"/>
        <v>45445</v>
      </c>
      <c r="G112" s="7"/>
      <c r="H112" s="7"/>
    </row>
    <row r="113" spans="2:8" x14ac:dyDescent="0.25">
      <c r="B113" s="29"/>
      <c r="C113" s="37"/>
      <c r="D113" s="38"/>
      <c r="E113" s="38"/>
      <c r="F113" s="39">
        <f t="shared" ca="1" si="1"/>
        <v>45446</v>
      </c>
      <c r="G113" s="7"/>
      <c r="H113" s="7"/>
    </row>
    <row r="114" spans="2:8" x14ac:dyDescent="0.25">
      <c r="B114" s="29"/>
      <c r="C114" s="37"/>
      <c r="D114" s="38"/>
      <c r="E114" s="38"/>
      <c r="F114" s="39">
        <f t="shared" ca="1" si="1"/>
        <v>45447</v>
      </c>
      <c r="G114" s="7"/>
      <c r="H114" s="7"/>
    </row>
    <row r="115" spans="2:8" x14ac:dyDescent="0.25">
      <c r="B115" s="29"/>
      <c r="C115" s="37"/>
      <c r="D115" s="38"/>
      <c r="E115" s="38"/>
      <c r="F115" s="39">
        <f t="shared" ca="1" si="1"/>
        <v>45448</v>
      </c>
      <c r="G115" s="7"/>
      <c r="H115" s="7"/>
    </row>
    <row r="116" spans="2:8" x14ac:dyDescent="0.25">
      <c r="B116" s="29"/>
      <c r="C116" s="37"/>
      <c r="D116" s="38"/>
      <c r="E116" s="38"/>
      <c r="F116" s="39">
        <f t="shared" ca="1" si="1"/>
        <v>45449</v>
      </c>
      <c r="G116" s="7"/>
      <c r="H116" s="7"/>
    </row>
    <row r="117" spans="2:8" x14ac:dyDescent="0.25">
      <c r="B117" s="29"/>
      <c r="C117" s="37"/>
      <c r="D117" s="38"/>
      <c r="E117" s="38"/>
      <c r="F117" s="39">
        <f t="shared" ca="1" si="1"/>
        <v>45450</v>
      </c>
      <c r="G117" s="7"/>
      <c r="H117" s="7"/>
    </row>
    <row r="118" spans="2:8" x14ac:dyDescent="0.25">
      <c r="B118" s="29"/>
      <c r="C118" s="37"/>
      <c r="D118" s="38"/>
      <c r="E118" s="38"/>
      <c r="F118" s="39">
        <f t="shared" ca="1" si="1"/>
        <v>45451</v>
      </c>
      <c r="G118" s="7"/>
      <c r="H118" s="7"/>
    </row>
    <row r="119" spans="2:8" x14ac:dyDescent="0.25">
      <c r="B119" s="29"/>
      <c r="C119" s="37"/>
      <c r="D119" s="38"/>
      <c r="E119" s="38"/>
      <c r="F119" s="39">
        <f t="shared" ca="1" si="1"/>
        <v>45452</v>
      </c>
      <c r="G119" s="7"/>
      <c r="H119" s="7"/>
    </row>
    <row r="120" spans="2:8" x14ac:dyDescent="0.25">
      <c r="B120" s="29"/>
      <c r="C120" s="37"/>
      <c r="D120" s="38"/>
      <c r="E120" s="38"/>
      <c r="F120" s="39">
        <f t="shared" ca="1" si="1"/>
        <v>45453</v>
      </c>
      <c r="G120" s="7"/>
      <c r="H120" s="7"/>
    </row>
    <row r="121" spans="2:8" x14ac:dyDescent="0.25">
      <c r="B121" s="29"/>
      <c r="C121" s="37"/>
      <c r="D121" s="38"/>
      <c r="E121" s="38"/>
      <c r="F121" s="39">
        <f t="shared" ca="1" si="1"/>
        <v>45454</v>
      </c>
      <c r="G121" s="7"/>
      <c r="H121" s="7"/>
    </row>
    <row r="122" spans="2:8" x14ac:dyDescent="0.25">
      <c r="B122" s="29"/>
      <c r="C122" s="37"/>
      <c r="D122" s="38"/>
      <c r="E122" s="38"/>
      <c r="F122" s="39">
        <f t="shared" ca="1" si="1"/>
        <v>45455</v>
      </c>
      <c r="G122" s="7"/>
      <c r="H122" s="7"/>
    </row>
    <row r="123" spans="2:8" x14ac:dyDescent="0.25">
      <c r="B123" s="29"/>
      <c r="C123" s="37"/>
      <c r="D123" s="38"/>
      <c r="E123" s="38"/>
      <c r="F123" s="39">
        <f t="shared" ca="1" si="1"/>
        <v>45456</v>
      </c>
      <c r="G123" s="7"/>
      <c r="H123" s="7"/>
    </row>
    <row r="124" spans="2:8" x14ac:dyDescent="0.25">
      <c r="B124" s="29"/>
      <c r="C124" s="37"/>
      <c r="D124" s="38"/>
      <c r="E124" s="38"/>
      <c r="F124" s="39">
        <f t="shared" ca="1" si="1"/>
        <v>45457</v>
      </c>
      <c r="G124" s="7"/>
      <c r="H124" s="7"/>
    </row>
    <row r="125" spans="2:8" x14ac:dyDescent="0.25">
      <c r="B125" s="29"/>
      <c r="C125" s="37"/>
      <c r="D125" s="38"/>
      <c r="E125" s="38"/>
      <c r="F125" s="39">
        <f t="shared" ca="1" si="1"/>
        <v>45458</v>
      </c>
      <c r="G125" s="7"/>
      <c r="H125" s="7"/>
    </row>
    <row r="126" spans="2:8" x14ac:dyDescent="0.25">
      <c r="B126" s="29"/>
      <c r="C126" s="37"/>
      <c r="D126" s="38"/>
      <c r="E126" s="38"/>
      <c r="F126" s="39">
        <f t="shared" ca="1" si="1"/>
        <v>45459</v>
      </c>
      <c r="G126" s="7"/>
      <c r="H126" s="7"/>
    </row>
    <row r="127" spans="2:8" x14ac:dyDescent="0.25">
      <c r="B127" s="29"/>
      <c r="C127" s="37"/>
      <c r="D127" s="38"/>
      <c r="E127" s="38"/>
      <c r="F127" s="39">
        <f t="shared" ca="1" si="1"/>
        <v>45460</v>
      </c>
      <c r="G127" s="7"/>
      <c r="H127" s="7"/>
    </row>
    <row r="128" spans="2:8" x14ac:dyDescent="0.25">
      <c r="B128" s="29"/>
      <c r="C128" s="37"/>
      <c r="D128" s="38"/>
      <c r="E128" s="38"/>
      <c r="F128" s="39">
        <f t="shared" ca="1" si="1"/>
        <v>45461</v>
      </c>
      <c r="G128" s="7"/>
      <c r="H128" s="7"/>
    </row>
    <row r="129" spans="2:8" x14ac:dyDescent="0.25">
      <c r="B129" s="29"/>
      <c r="C129" s="37"/>
      <c r="D129" s="38"/>
      <c r="E129" s="38"/>
      <c r="F129" s="39">
        <f t="shared" ca="1" si="1"/>
        <v>45462</v>
      </c>
      <c r="G129" s="7"/>
      <c r="H129" s="7"/>
    </row>
    <row r="130" spans="2:8" x14ac:dyDescent="0.25">
      <c r="B130" s="29"/>
      <c r="C130" s="37"/>
      <c r="D130" s="38"/>
      <c r="E130" s="38"/>
      <c r="F130" s="39">
        <f t="shared" ca="1" si="1"/>
        <v>45463</v>
      </c>
      <c r="G130" s="7"/>
      <c r="H130" s="7"/>
    </row>
    <row r="131" spans="2:8" x14ac:dyDescent="0.25">
      <c r="B131" s="29"/>
      <c r="C131" s="37"/>
      <c r="D131" s="38"/>
      <c r="E131" s="38"/>
      <c r="F131" s="39">
        <f t="shared" ca="1" si="1"/>
        <v>45464</v>
      </c>
      <c r="G131" s="7"/>
      <c r="H131" s="7"/>
    </row>
    <row r="132" spans="2:8" x14ac:dyDescent="0.25">
      <c r="B132" s="29"/>
      <c r="C132" s="37"/>
      <c r="D132" s="38"/>
      <c r="E132" s="38"/>
      <c r="F132" s="39">
        <f t="shared" ca="1" si="1"/>
        <v>45465</v>
      </c>
      <c r="G132" s="7"/>
      <c r="H132" s="7"/>
    </row>
    <row r="133" spans="2:8" x14ac:dyDescent="0.25">
      <c r="B133" s="29"/>
      <c r="C133" s="37"/>
      <c r="D133" s="38"/>
      <c r="E133" s="38"/>
      <c r="F133" s="39">
        <f t="shared" ca="1" si="1"/>
        <v>45466</v>
      </c>
      <c r="G133" s="7"/>
      <c r="H133" s="7"/>
    </row>
    <row r="134" spans="2:8" x14ac:dyDescent="0.25">
      <c r="B134" s="29"/>
      <c r="C134" s="37"/>
      <c r="D134" s="38"/>
      <c r="E134" s="38"/>
      <c r="F134" s="39">
        <f t="shared" ref="F134:F197" ca="1" si="2">F133+1</f>
        <v>45467</v>
      </c>
      <c r="G134" s="7"/>
      <c r="H134" s="7"/>
    </row>
    <row r="135" spans="2:8" x14ac:dyDescent="0.25">
      <c r="B135" s="29"/>
      <c r="C135" s="37"/>
      <c r="D135" s="38"/>
      <c r="E135" s="38"/>
      <c r="F135" s="39">
        <f t="shared" ca="1" si="2"/>
        <v>45468</v>
      </c>
      <c r="G135" s="7"/>
      <c r="H135" s="7"/>
    </row>
    <row r="136" spans="2:8" x14ac:dyDescent="0.25">
      <c r="B136" s="29"/>
      <c r="C136" s="37"/>
      <c r="D136" s="38"/>
      <c r="E136" s="38"/>
      <c r="F136" s="39">
        <f t="shared" ca="1" si="2"/>
        <v>45469</v>
      </c>
      <c r="G136" s="7"/>
      <c r="H136" s="7"/>
    </row>
    <row r="137" spans="2:8" x14ac:dyDescent="0.25">
      <c r="B137" s="29"/>
      <c r="C137" s="37"/>
      <c r="D137" s="38"/>
      <c r="E137" s="38"/>
      <c r="F137" s="39">
        <f t="shared" ca="1" si="2"/>
        <v>45470</v>
      </c>
      <c r="G137" s="7"/>
      <c r="H137" s="7"/>
    </row>
    <row r="138" spans="2:8" x14ac:dyDescent="0.25">
      <c r="B138" s="29"/>
      <c r="C138" s="37"/>
      <c r="D138" s="38"/>
      <c r="E138" s="38"/>
      <c r="F138" s="39">
        <f t="shared" ca="1" si="2"/>
        <v>45471</v>
      </c>
      <c r="G138" s="7"/>
      <c r="H138" s="7"/>
    </row>
    <row r="139" spans="2:8" x14ac:dyDescent="0.25">
      <c r="B139" s="29"/>
      <c r="C139" s="37"/>
      <c r="D139" s="38"/>
      <c r="E139" s="38"/>
      <c r="F139" s="39">
        <f t="shared" ca="1" si="2"/>
        <v>45472</v>
      </c>
      <c r="G139" s="7"/>
      <c r="H139" s="7"/>
    </row>
    <row r="140" spans="2:8" x14ac:dyDescent="0.25">
      <c r="B140" s="29"/>
      <c r="C140" s="37"/>
      <c r="D140" s="38"/>
      <c r="E140" s="38"/>
      <c r="F140" s="39">
        <f t="shared" ca="1" si="2"/>
        <v>45473</v>
      </c>
      <c r="G140" s="7"/>
      <c r="H140" s="7"/>
    </row>
    <row r="141" spans="2:8" x14ac:dyDescent="0.25">
      <c r="B141" s="29"/>
      <c r="C141" s="37"/>
      <c r="D141" s="38"/>
      <c r="E141" s="38"/>
      <c r="F141" s="39">
        <f t="shared" ca="1" si="2"/>
        <v>45474</v>
      </c>
      <c r="G141" s="7"/>
      <c r="H141" s="7"/>
    </row>
    <row r="142" spans="2:8" x14ac:dyDescent="0.25">
      <c r="B142" s="29"/>
      <c r="C142" s="37"/>
      <c r="D142" s="38"/>
      <c r="E142" s="38"/>
      <c r="F142" s="39">
        <f t="shared" ca="1" si="2"/>
        <v>45475</v>
      </c>
      <c r="G142" s="7"/>
      <c r="H142" s="7"/>
    </row>
    <row r="143" spans="2:8" x14ac:dyDescent="0.25">
      <c r="B143" s="29"/>
      <c r="C143" s="37"/>
      <c r="D143" s="38"/>
      <c r="E143" s="38"/>
      <c r="F143" s="39">
        <f t="shared" ca="1" si="2"/>
        <v>45476</v>
      </c>
      <c r="G143" s="7"/>
      <c r="H143" s="7"/>
    </row>
    <row r="144" spans="2:8" x14ac:dyDescent="0.25">
      <c r="B144" s="29"/>
      <c r="C144" s="37"/>
      <c r="D144" s="38"/>
      <c r="E144" s="38"/>
      <c r="F144" s="39">
        <f t="shared" ca="1" si="2"/>
        <v>45477</v>
      </c>
      <c r="G144" s="7"/>
      <c r="H144" s="7"/>
    </row>
    <row r="145" spans="2:8" x14ac:dyDescent="0.25">
      <c r="B145" s="29"/>
      <c r="C145" s="37"/>
      <c r="D145" s="38"/>
      <c r="E145" s="38"/>
      <c r="F145" s="39">
        <f t="shared" ca="1" si="2"/>
        <v>45478</v>
      </c>
      <c r="G145" s="7"/>
      <c r="H145" s="7"/>
    </row>
    <row r="146" spans="2:8" x14ac:dyDescent="0.25">
      <c r="B146" s="29"/>
      <c r="C146" s="37"/>
      <c r="D146" s="38"/>
      <c r="E146" s="38"/>
      <c r="F146" s="39">
        <f t="shared" ca="1" si="2"/>
        <v>45479</v>
      </c>
      <c r="G146" s="7"/>
      <c r="H146" s="7"/>
    </row>
    <row r="147" spans="2:8" x14ac:dyDescent="0.25">
      <c r="B147" s="29"/>
      <c r="C147" s="37"/>
      <c r="D147" s="38"/>
      <c r="E147" s="38"/>
      <c r="F147" s="39">
        <f t="shared" ca="1" si="2"/>
        <v>45480</v>
      </c>
      <c r="G147" s="7"/>
      <c r="H147" s="7"/>
    </row>
    <row r="148" spans="2:8" x14ac:dyDescent="0.25">
      <c r="B148" s="29"/>
      <c r="C148" s="37"/>
      <c r="D148" s="38"/>
      <c r="E148" s="38"/>
      <c r="F148" s="39">
        <f t="shared" ca="1" si="2"/>
        <v>45481</v>
      </c>
      <c r="G148" s="7"/>
      <c r="H148" s="7"/>
    </row>
    <row r="149" spans="2:8" x14ac:dyDescent="0.25">
      <c r="B149" s="29"/>
      <c r="C149" s="37"/>
      <c r="D149" s="38"/>
      <c r="E149" s="38"/>
      <c r="F149" s="39">
        <f t="shared" ca="1" si="2"/>
        <v>45482</v>
      </c>
      <c r="G149" s="7"/>
      <c r="H149" s="7"/>
    </row>
    <row r="150" spans="2:8" x14ac:dyDescent="0.25">
      <c r="B150" s="29"/>
      <c r="C150" s="37"/>
      <c r="D150" s="38"/>
      <c r="E150" s="38"/>
      <c r="F150" s="39">
        <f t="shared" ca="1" si="2"/>
        <v>45483</v>
      </c>
      <c r="G150" s="7"/>
      <c r="H150" s="7"/>
    </row>
    <row r="151" spans="2:8" x14ac:dyDescent="0.25">
      <c r="B151" s="29"/>
      <c r="C151" s="37"/>
      <c r="D151" s="38"/>
      <c r="E151" s="38"/>
      <c r="F151" s="39">
        <f t="shared" ca="1" si="2"/>
        <v>45484</v>
      </c>
      <c r="G151" s="7"/>
      <c r="H151" s="7"/>
    </row>
    <row r="152" spans="2:8" x14ac:dyDescent="0.25">
      <c r="B152" s="29"/>
      <c r="C152" s="37"/>
      <c r="D152" s="38"/>
      <c r="E152" s="38"/>
      <c r="F152" s="39">
        <f t="shared" ca="1" si="2"/>
        <v>45485</v>
      </c>
      <c r="G152" s="7"/>
      <c r="H152" s="7"/>
    </row>
    <row r="153" spans="2:8" x14ac:dyDescent="0.25">
      <c r="B153" s="29"/>
      <c r="C153" s="37"/>
      <c r="D153" s="38"/>
      <c r="E153" s="38"/>
      <c r="F153" s="39">
        <f t="shared" ca="1" si="2"/>
        <v>45486</v>
      </c>
      <c r="G153" s="7"/>
      <c r="H153" s="7"/>
    </row>
    <row r="154" spans="2:8" x14ac:dyDescent="0.25">
      <c r="B154" s="29"/>
      <c r="C154" s="37"/>
      <c r="D154" s="38"/>
      <c r="E154" s="38"/>
      <c r="F154" s="39">
        <f t="shared" ca="1" si="2"/>
        <v>45487</v>
      </c>
      <c r="G154" s="7"/>
      <c r="H154" s="7"/>
    </row>
    <row r="155" spans="2:8" x14ac:dyDescent="0.25">
      <c r="B155" s="29"/>
      <c r="C155" s="37"/>
      <c r="D155" s="38"/>
      <c r="E155" s="38"/>
      <c r="F155" s="39">
        <f t="shared" ca="1" si="2"/>
        <v>45488</v>
      </c>
      <c r="G155" s="7"/>
      <c r="H155" s="7"/>
    </row>
    <row r="156" spans="2:8" x14ac:dyDescent="0.25">
      <c r="B156" s="29"/>
      <c r="C156" s="37"/>
      <c r="D156" s="38"/>
      <c r="E156" s="38"/>
      <c r="F156" s="39">
        <f t="shared" ca="1" si="2"/>
        <v>45489</v>
      </c>
      <c r="G156" s="7"/>
      <c r="H156" s="7"/>
    </row>
    <row r="157" spans="2:8" x14ac:dyDescent="0.25">
      <c r="B157" s="29"/>
      <c r="C157" s="37"/>
      <c r="D157" s="38"/>
      <c r="E157" s="38"/>
      <c r="F157" s="39">
        <f t="shared" ca="1" si="2"/>
        <v>45490</v>
      </c>
      <c r="G157" s="7"/>
      <c r="H157" s="7"/>
    </row>
    <row r="158" spans="2:8" x14ac:dyDescent="0.25">
      <c r="B158" s="29"/>
      <c r="C158" s="37"/>
      <c r="D158" s="38"/>
      <c r="E158" s="38"/>
      <c r="F158" s="39">
        <f t="shared" ca="1" si="2"/>
        <v>45491</v>
      </c>
      <c r="G158" s="7"/>
      <c r="H158" s="7"/>
    </row>
    <row r="159" spans="2:8" x14ac:dyDescent="0.25">
      <c r="B159" s="29"/>
      <c r="C159" s="37"/>
      <c r="D159" s="38"/>
      <c r="E159" s="38"/>
      <c r="F159" s="39">
        <f t="shared" ca="1" si="2"/>
        <v>45492</v>
      </c>
      <c r="G159" s="7"/>
      <c r="H159" s="7"/>
    </row>
    <row r="160" spans="2:8" x14ac:dyDescent="0.25">
      <c r="B160" s="29"/>
      <c r="C160" s="37"/>
      <c r="D160" s="38"/>
      <c r="E160" s="38"/>
      <c r="F160" s="39">
        <f t="shared" ca="1" si="2"/>
        <v>45493</v>
      </c>
      <c r="G160" s="7"/>
      <c r="H160" s="7"/>
    </row>
    <row r="161" spans="2:8" x14ac:dyDescent="0.25">
      <c r="B161" s="29"/>
      <c r="C161" s="37"/>
      <c r="D161" s="38"/>
      <c r="E161" s="38"/>
      <c r="F161" s="39">
        <f t="shared" ca="1" si="2"/>
        <v>45494</v>
      </c>
      <c r="G161" s="7"/>
      <c r="H161" s="7"/>
    </row>
    <row r="162" spans="2:8" x14ac:dyDescent="0.25">
      <c r="B162" s="29"/>
      <c r="C162" s="37"/>
      <c r="D162" s="38"/>
      <c r="E162" s="38"/>
      <c r="F162" s="39">
        <f t="shared" ca="1" si="2"/>
        <v>45495</v>
      </c>
      <c r="G162" s="7"/>
      <c r="H162" s="7"/>
    </row>
    <row r="163" spans="2:8" x14ac:dyDescent="0.25">
      <c r="B163" s="29"/>
      <c r="C163" s="37"/>
      <c r="D163" s="38"/>
      <c r="E163" s="38"/>
      <c r="F163" s="39">
        <f t="shared" ca="1" si="2"/>
        <v>45496</v>
      </c>
      <c r="G163" s="7"/>
      <c r="H163" s="7"/>
    </row>
    <row r="164" spans="2:8" x14ac:dyDescent="0.25">
      <c r="B164" s="29"/>
      <c r="C164" s="37"/>
      <c r="D164" s="38"/>
      <c r="E164" s="38"/>
      <c r="F164" s="39">
        <f t="shared" ca="1" si="2"/>
        <v>45497</v>
      </c>
      <c r="G164" s="7"/>
      <c r="H164" s="7"/>
    </row>
    <row r="165" spans="2:8" x14ac:dyDescent="0.25">
      <c r="B165" s="29"/>
      <c r="C165" s="37"/>
      <c r="D165" s="38"/>
      <c r="E165" s="38"/>
      <c r="F165" s="39">
        <f t="shared" ca="1" si="2"/>
        <v>45498</v>
      </c>
      <c r="G165" s="7"/>
      <c r="H165" s="7"/>
    </row>
    <row r="166" spans="2:8" x14ac:dyDescent="0.25">
      <c r="B166" s="29"/>
      <c r="C166" s="37"/>
      <c r="D166" s="38"/>
      <c r="E166" s="38"/>
      <c r="F166" s="39">
        <f t="shared" ca="1" si="2"/>
        <v>45499</v>
      </c>
      <c r="G166" s="7"/>
      <c r="H166" s="7"/>
    </row>
    <row r="167" spans="2:8" x14ac:dyDescent="0.25">
      <c r="B167" s="29"/>
      <c r="C167" s="37"/>
      <c r="D167" s="38"/>
      <c r="E167" s="38"/>
      <c r="F167" s="39">
        <f t="shared" ca="1" si="2"/>
        <v>45500</v>
      </c>
      <c r="G167" s="7"/>
      <c r="H167" s="7"/>
    </row>
    <row r="168" spans="2:8" x14ac:dyDescent="0.25">
      <c r="B168" s="29"/>
      <c r="C168" s="37"/>
      <c r="D168" s="38"/>
      <c r="E168" s="38"/>
      <c r="F168" s="39">
        <f t="shared" ca="1" si="2"/>
        <v>45501</v>
      </c>
      <c r="G168" s="7"/>
      <c r="H168" s="7"/>
    </row>
    <row r="169" spans="2:8" x14ac:dyDescent="0.25">
      <c r="B169" s="29"/>
      <c r="C169" s="37"/>
      <c r="D169" s="38"/>
      <c r="E169" s="38"/>
      <c r="F169" s="39">
        <f t="shared" ca="1" si="2"/>
        <v>45502</v>
      </c>
      <c r="G169" s="7"/>
      <c r="H169" s="7"/>
    </row>
    <row r="170" spans="2:8" x14ac:dyDescent="0.25">
      <c r="B170" s="29"/>
      <c r="C170" s="37"/>
      <c r="D170" s="38"/>
      <c r="E170" s="38"/>
      <c r="F170" s="39">
        <f t="shared" ca="1" si="2"/>
        <v>45503</v>
      </c>
      <c r="G170" s="7"/>
      <c r="H170" s="7"/>
    </row>
    <row r="171" spans="2:8" x14ac:dyDescent="0.25">
      <c r="B171" s="29"/>
      <c r="C171" s="37"/>
      <c r="D171" s="38"/>
      <c r="E171" s="38"/>
      <c r="F171" s="39">
        <f t="shared" ca="1" si="2"/>
        <v>45504</v>
      </c>
      <c r="G171" s="7"/>
      <c r="H171" s="7"/>
    </row>
    <row r="172" spans="2:8" x14ac:dyDescent="0.25">
      <c r="B172" s="29"/>
      <c r="C172" s="37"/>
      <c r="D172" s="38"/>
      <c r="E172" s="38"/>
      <c r="F172" s="39">
        <f t="shared" ca="1" si="2"/>
        <v>45505</v>
      </c>
      <c r="G172" s="7"/>
      <c r="H172" s="7"/>
    </row>
    <row r="173" spans="2:8" x14ac:dyDescent="0.25">
      <c r="B173" s="29"/>
      <c r="C173" s="37"/>
      <c r="D173" s="38"/>
      <c r="E173" s="38"/>
      <c r="F173" s="39">
        <f t="shared" ca="1" si="2"/>
        <v>45506</v>
      </c>
      <c r="G173" s="7"/>
      <c r="H173" s="7"/>
    </row>
    <row r="174" spans="2:8" x14ac:dyDescent="0.25">
      <c r="B174" s="29"/>
      <c r="C174" s="37"/>
      <c r="D174" s="38"/>
      <c r="E174" s="38"/>
      <c r="F174" s="39">
        <f t="shared" ca="1" si="2"/>
        <v>45507</v>
      </c>
      <c r="G174" s="7"/>
      <c r="H174" s="7"/>
    </row>
    <row r="175" spans="2:8" x14ac:dyDescent="0.25">
      <c r="B175" s="29"/>
      <c r="C175" s="37"/>
      <c r="D175" s="38"/>
      <c r="E175" s="38"/>
      <c r="F175" s="39">
        <f t="shared" ca="1" si="2"/>
        <v>45508</v>
      </c>
      <c r="G175" s="7"/>
      <c r="H175" s="7"/>
    </row>
    <row r="176" spans="2:8" x14ac:dyDescent="0.25">
      <c r="B176" s="29"/>
      <c r="C176" s="37"/>
      <c r="D176" s="38"/>
      <c r="E176" s="38"/>
      <c r="F176" s="39">
        <f t="shared" ca="1" si="2"/>
        <v>45509</v>
      </c>
      <c r="G176" s="7"/>
      <c r="H176" s="7"/>
    </row>
    <row r="177" spans="2:8" x14ac:dyDescent="0.25">
      <c r="B177" s="29"/>
      <c r="C177" s="37"/>
      <c r="D177" s="38"/>
      <c r="E177" s="38"/>
      <c r="F177" s="39">
        <f t="shared" ca="1" si="2"/>
        <v>45510</v>
      </c>
      <c r="G177" s="7"/>
      <c r="H177" s="7"/>
    </row>
    <row r="178" spans="2:8" x14ac:dyDescent="0.25">
      <c r="B178" s="29"/>
      <c r="C178" s="37"/>
      <c r="D178" s="38"/>
      <c r="E178" s="38"/>
      <c r="F178" s="39">
        <f t="shared" ca="1" si="2"/>
        <v>45511</v>
      </c>
      <c r="G178" s="7"/>
      <c r="H178" s="7"/>
    </row>
    <row r="179" spans="2:8" x14ac:dyDescent="0.25">
      <c r="B179" s="29"/>
      <c r="C179" s="37"/>
      <c r="D179" s="38"/>
      <c r="E179" s="38"/>
      <c r="F179" s="39">
        <f t="shared" ca="1" si="2"/>
        <v>45512</v>
      </c>
      <c r="G179" s="7"/>
      <c r="H179" s="7"/>
    </row>
    <row r="180" spans="2:8" x14ac:dyDescent="0.25">
      <c r="B180" s="29"/>
      <c r="C180" s="37"/>
      <c r="D180" s="38"/>
      <c r="E180" s="38"/>
      <c r="F180" s="39">
        <f t="shared" ca="1" si="2"/>
        <v>45513</v>
      </c>
      <c r="G180" s="7"/>
      <c r="H180" s="7"/>
    </row>
    <row r="181" spans="2:8" x14ac:dyDescent="0.25">
      <c r="B181" s="29"/>
      <c r="C181" s="37"/>
      <c r="D181" s="38"/>
      <c r="E181" s="38"/>
      <c r="F181" s="39">
        <f t="shared" ca="1" si="2"/>
        <v>45514</v>
      </c>
      <c r="G181" s="7"/>
      <c r="H181" s="7"/>
    </row>
    <row r="182" spans="2:8" x14ac:dyDescent="0.25">
      <c r="B182" s="29"/>
      <c r="C182" s="37"/>
      <c r="D182" s="38"/>
      <c r="E182" s="38"/>
      <c r="F182" s="39">
        <f t="shared" ca="1" si="2"/>
        <v>45515</v>
      </c>
      <c r="G182" s="7"/>
      <c r="H182" s="7"/>
    </row>
    <row r="183" spans="2:8" x14ac:dyDescent="0.25">
      <c r="B183" s="29"/>
      <c r="C183" s="37"/>
      <c r="D183" s="38"/>
      <c r="E183" s="38"/>
      <c r="F183" s="39">
        <f t="shared" ca="1" si="2"/>
        <v>45516</v>
      </c>
      <c r="G183" s="7"/>
      <c r="H183" s="7"/>
    </row>
    <row r="184" spans="2:8" x14ac:dyDescent="0.25">
      <c r="B184" s="29"/>
      <c r="C184" s="37"/>
      <c r="D184" s="38"/>
      <c r="E184" s="38"/>
      <c r="F184" s="39">
        <f t="shared" ca="1" si="2"/>
        <v>45517</v>
      </c>
      <c r="G184" s="7"/>
      <c r="H184" s="7"/>
    </row>
    <row r="185" spans="2:8" x14ac:dyDescent="0.25">
      <c r="B185" s="29"/>
      <c r="C185" s="37"/>
      <c r="D185" s="38"/>
      <c r="E185" s="38"/>
      <c r="F185" s="39">
        <f t="shared" ca="1" si="2"/>
        <v>45518</v>
      </c>
      <c r="G185" s="7"/>
      <c r="H185" s="7"/>
    </row>
    <row r="186" spans="2:8" x14ac:dyDescent="0.25">
      <c r="B186" s="29"/>
      <c r="C186" s="37"/>
      <c r="D186" s="38"/>
      <c r="E186" s="38"/>
      <c r="F186" s="39">
        <f t="shared" ca="1" si="2"/>
        <v>45519</v>
      </c>
      <c r="G186" s="7"/>
      <c r="H186" s="7"/>
    </row>
    <row r="187" spans="2:8" x14ac:dyDescent="0.25">
      <c r="B187" s="29"/>
      <c r="C187" s="37"/>
      <c r="D187" s="38"/>
      <c r="E187" s="38"/>
      <c r="F187" s="39">
        <f t="shared" ca="1" si="2"/>
        <v>45520</v>
      </c>
      <c r="G187" s="7"/>
      <c r="H187" s="7"/>
    </row>
    <row r="188" spans="2:8" x14ac:dyDescent="0.25">
      <c r="B188" s="29"/>
      <c r="C188" s="37"/>
      <c r="D188" s="38"/>
      <c r="E188" s="38"/>
      <c r="F188" s="39">
        <f t="shared" ca="1" si="2"/>
        <v>45521</v>
      </c>
      <c r="G188" s="7"/>
      <c r="H188" s="7"/>
    </row>
    <row r="189" spans="2:8" x14ac:dyDescent="0.25">
      <c r="B189" s="29"/>
      <c r="C189" s="37"/>
      <c r="D189" s="38"/>
      <c r="E189" s="38"/>
      <c r="F189" s="39">
        <f t="shared" ca="1" si="2"/>
        <v>45522</v>
      </c>
      <c r="G189" s="7"/>
      <c r="H189" s="7"/>
    </row>
    <row r="190" spans="2:8" x14ac:dyDescent="0.25">
      <c r="B190" s="29"/>
      <c r="C190" s="37"/>
      <c r="D190" s="38"/>
      <c r="E190" s="38"/>
      <c r="F190" s="39">
        <f t="shared" ca="1" si="2"/>
        <v>45523</v>
      </c>
      <c r="G190" s="7"/>
      <c r="H190" s="7"/>
    </row>
    <row r="191" spans="2:8" x14ac:dyDescent="0.25">
      <c r="B191" s="29"/>
      <c r="C191" s="37"/>
      <c r="D191" s="38"/>
      <c r="E191" s="38"/>
      <c r="F191" s="39">
        <f t="shared" ca="1" si="2"/>
        <v>45524</v>
      </c>
      <c r="G191" s="7"/>
      <c r="H191" s="7"/>
    </row>
    <row r="192" spans="2:8" x14ac:dyDescent="0.25">
      <c r="B192" s="29"/>
      <c r="C192" s="37"/>
      <c r="D192" s="38"/>
      <c r="E192" s="38"/>
      <c r="F192" s="39">
        <f t="shared" ca="1" si="2"/>
        <v>45525</v>
      </c>
      <c r="G192" s="7"/>
      <c r="H192" s="7"/>
    </row>
    <row r="193" spans="2:8" x14ac:dyDescent="0.25">
      <c r="B193" s="29"/>
      <c r="C193" s="37"/>
      <c r="D193" s="38"/>
      <c r="E193" s="38"/>
      <c r="F193" s="39">
        <f t="shared" ca="1" si="2"/>
        <v>45526</v>
      </c>
      <c r="G193" s="7"/>
      <c r="H193" s="7"/>
    </row>
    <row r="194" spans="2:8" x14ac:dyDescent="0.25">
      <c r="B194" s="29"/>
      <c r="C194" s="37"/>
      <c r="D194" s="38"/>
      <c r="E194" s="38"/>
      <c r="F194" s="39">
        <f t="shared" ca="1" si="2"/>
        <v>45527</v>
      </c>
      <c r="G194" s="7"/>
      <c r="H194" s="7"/>
    </row>
    <row r="195" spans="2:8" x14ac:dyDescent="0.25">
      <c r="B195" s="29"/>
      <c r="C195" s="37"/>
      <c r="D195" s="38"/>
      <c r="E195" s="38"/>
      <c r="F195" s="39">
        <f t="shared" ca="1" si="2"/>
        <v>45528</v>
      </c>
      <c r="G195" s="7"/>
      <c r="H195" s="7"/>
    </row>
    <row r="196" spans="2:8" x14ac:dyDescent="0.25">
      <c r="B196" s="29"/>
      <c r="C196" s="37"/>
      <c r="D196" s="38"/>
      <c r="E196" s="38"/>
      <c r="F196" s="39">
        <f t="shared" ca="1" si="2"/>
        <v>45529</v>
      </c>
      <c r="G196" s="7"/>
      <c r="H196" s="7"/>
    </row>
    <row r="197" spans="2:8" x14ac:dyDescent="0.25">
      <c r="B197" s="29"/>
      <c r="C197" s="37"/>
      <c r="D197" s="38"/>
      <c r="E197" s="38"/>
      <c r="F197" s="39">
        <f t="shared" ca="1" si="2"/>
        <v>45530</v>
      </c>
      <c r="G197" s="7"/>
      <c r="H197" s="7"/>
    </row>
    <row r="198" spans="2:8" x14ac:dyDescent="0.25">
      <c r="B198" s="29"/>
      <c r="C198" s="37"/>
      <c r="D198" s="38"/>
      <c r="E198" s="38"/>
      <c r="F198" s="39">
        <f t="shared" ref="F198:F261" ca="1" si="3">F197+1</f>
        <v>45531</v>
      </c>
      <c r="G198" s="7"/>
      <c r="H198" s="7"/>
    </row>
    <row r="199" spans="2:8" x14ac:dyDescent="0.25">
      <c r="B199" s="29"/>
      <c r="C199" s="37"/>
      <c r="D199" s="38"/>
      <c r="E199" s="38"/>
      <c r="F199" s="39">
        <f t="shared" ca="1" si="3"/>
        <v>45532</v>
      </c>
      <c r="G199" s="7"/>
      <c r="H199" s="7"/>
    </row>
    <row r="200" spans="2:8" x14ac:dyDescent="0.25">
      <c r="B200" s="29"/>
      <c r="C200" s="37"/>
      <c r="D200" s="38"/>
      <c r="E200" s="38"/>
      <c r="F200" s="39">
        <f t="shared" ca="1" si="3"/>
        <v>45533</v>
      </c>
      <c r="G200" s="7"/>
      <c r="H200" s="7"/>
    </row>
    <row r="201" spans="2:8" x14ac:dyDescent="0.25">
      <c r="B201" s="29"/>
      <c r="C201" s="37"/>
      <c r="D201" s="38"/>
      <c r="E201" s="38"/>
      <c r="F201" s="39">
        <f t="shared" ca="1" si="3"/>
        <v>45534</v>
      </c>
      <c r="G201" s="7"/>
      <c r="H201" s="7"/>
    </row>
    <row r="202" spans="2:8" x14ac:dyDescent="0.25">
      <c r="B202" s="29"/>
      <c r="C202" s="37"/>
      <c r="D202" s="38"/>
      <c r="E202" s="38"/>
      <c r="F202" s="39">
        <f t="shared" ca="1" si="3"/>
        <v>45535</v>
      </c>
      <c r="G202" s="7"/>
      <c r="H202" s="7"/>
    </row>
    <row r="203" spans="2:8" x14ac:dyDescent="0.25">
      <c r="B203" s="29"/>
      <c r="C203" s="37"/>
      <c r="D203" s="38"/>
      <c r="E203" s="38"/>
      <c r="F203" s="39">
        <f t="shared" ca="1" si="3"/>
        <v>45536</v>
      </c>
      <c r="G203" s="7"/>
      <c r="H203" s="7"/>
    </row>
    <row r="204" spans="2:8" x14ac:dyDescent="0.25">
      <c r="B204" s="29"/>
      <c r="C204" s="37"/>
      <c r="D204" s="38"/>
      <c r="E204" s="38"/>
      <c r="F204" s="39">
        <f t="shared" ca="1" si="3"/>
        <v>45537</v>
      </c>
      <c r="G204" s="7"/>
      <c r="H204" s="7"/>
    </row>
    <row r="205" spans="2:8" x14ac:dyDescent="0.25">
      <c r="B205" s="29"/>
      <c r="C205" s="37"/>
      <c r="D205" s="38"/>
      <c r="E205" s="38"/>
      <c r="F205" s="39">
        <f t="shared" ca="1" si="3"/>
        <v>45538</v>
      </c>
      <c r="G205" s="7"/>
      <c r="H205" s="7"/>
    </row>
    <row r="206" spans="2:8" x14ac:dyDescent="0.25">
      <c r="B206" s="29"/>
      <c r="C206" s="37"/>
      <c r="D206" s="38"/>
      <c r="E206" s="38"/>
      <c r="F206" s="39">
        <f t="shared" ca="1" si="3"/>
        <v>45539</v>
      </c>
      <c r="G206" s="7"/>
      <c r="H206" s="7"/>
    </row>
    <row r="207" spans="2:8" x14ac:dyDescent="0.25">
      <c r="B207" s="29"/>
      <c r="C207" s="37"/>
      <c r="D207" s="38"/>
      <c r="E207" s="38"/>
      <c r="F207" s="39">
        <f t="shared" ca="1" si="3"/>
        <v>45540</v>
      </c>
      <c r="G207" s="7"/>
      <c r="H207" s="7"/>
    </row>
    <row r="208" spans="2:8" x14ac:dyDescent="0.25">
      <c r="B208" s="29"/>
      <c r="C208" s="37"/>
      <c r="D208" s="38"/>
      <c r="E208" s="38"/>
      <c r="F208" s="39">
        <f t="shared" ca="1" si="3"/>
        <v>45541</v>
      </c>
      <c r="G208" s="7"/>
      <c r="H208" s="7"/>
    </row>
    <row r="209" spans="2:8" x14ac:dyDescent="0.25">
      <c r="B209" s="29"/>
      <c r="C209" s="37"/>
      <c r="D209" s="38"/>
      <c r="E209" s="38"/>
      <c r="F209" s="39">
        <f t="shared" ca="1" si="3"/>
        <v>45542</v>
      </c>
      <c r="G209" s="7"/>
      <c r="H209" s="7"/>
    </row>
    <row r="210" spans="2:8" x14ac:dyDescent="0.25">
      <c r="B210" s="29"/>
      <c r="C210" s="37"/>
      <c r="D210" s="38"/>
      <c r="E210" s="38"/>
      <c r="F210" s="39">
        <f t="shared" ca="1" si="3"/>
        <v>45543</v>
      </c>
      <c r="G210" s="7"/>
      <c r="H210" s="7"/>
    </row>
    <row r="211" spans="2:8" x14ac:dyDescent="0.25">
      <c r="B211" s="29"/>
      <c r="C211" s="37"/>
      <c r="D211" s="38"/>
      <c r="E211" s="38"/>
      <c r="F211" s="39">
        <f t="shared" ca="1" si="3"/>
        <v>45544</v>
      </c>
      <c r="G211" s="7"/>
      <c r="H211" s="7"/>
    </row>
    <row r="212" spans="2:8" x14ac:dyDescent="0.25">
      <c r="B212" s="29"/>
      <c r="C212" s="37"/>
      <c r="D212" s="38"/>
      <c r="E212" s="38"/>
      <c r="F212" s="39">
        <f t="shared" ca="1" si="3"/>
        <v>45545</v>
      </c>
      <c r="G212" s="7"/>
      <c r="H212" s="7"/>
    </row>
    <row r="213" spans="2:8" x14ac:dyDescent="0.25">
      <c r="B213" s="29"/>
      <c r="C213" s="37"/>
      <c r="D213" s="38"/>
      <c r="E213" s="38"/>
      <c r="F213" s="39">
        <f t="shared" ca="1" si="3"/>
        <v>45546</v>
      </c>
      <c r="G213" s="7"/>
      <c r="H213" s="7"/>
    </row>
    <row r="214" spans="2:8" x14ac:dyDescent="0.25">
      <c r="B214" s="29"/>
      <c r="C214" s="37"/>
      <c r="D214" s="38"/>
      <c r="E214" s="38"/>
      <c r="F214" s="39">
        <f t="shared" ca="1" si="3"/>
        <v>45547</v>
      </c>
      <c r="G214" s="7"/>
      <c r="H214" s="7"/>
    </row>
    <row r="215" spans="2:8" x14ac:dyDescent="0.25">
      <c r="B215" s="29"/>
      <c r="C215" s="37"/>
      <c r="D215" s="38"/>
      <c r="E215" s="38"/>
      <c r="F215" s="39">
        <f t="shared" ca="1" si="3"/>
        <v>45548</v>
      </c>
      <c r="G215" s="7"/>
      <c r="H215" s="7"/>
    </row>
    <row r="216" spans="2:8" x14ac:dyDescent="0.25">
      <c r="B216" s="29"/>
      <c r="C216" s="37"/>
      <c r="D216" s="38"/>
      <c r="E216" s="38"/>
      <c r="F216" s="39">
        <f t="shared" ca="1" si="3"/>
        <v>45549</v>
      </c>
      <c r="G216" s="7"/>
      <c r="H216" s="7"/>
    </row>
    <row r="217" spans="2:8" x14ac:dyDescent="0.25">
      <c r="B217" s="29"/>
      <c r="C217" s="37"/>
      <c r="D217" s="38"/>
      <c r="E217" s="38"/>
      <c r="F217" s="39">
        <f t="shared" ca="1" si="3"/>
        <v>45550</v>
      </c>
      <c r="G217" s="7"/>
      <c r="H217" s="7"/>
    </row>
    <row r="218" spans="2:8" x14ac:dyDescent="0.25">
      <c r="B218" s="29"/>
      <c r="C218" s="37"/>
      <c r="D218" s="38"/>
      <c r="E218" s="38"/>
      <c r="F218" s="39">
        <f t="shared" ca="1" si="3"/>
        <v>45551</v>
      </c>
      <c r="G218" s="7"/>
      <c r="H218" s="7"/>
    </row>
    <row r="219" spans="2:8" x14ac:dyDescent="0.25">
      <c r="B219" s="29"/>
      <c r="C219" s="37"/>
      <c r="D219" s="38"/>
      <c r="E219" s="38"/>
      <c r="F219" s="39">
        <f t="shared" ca="1" si="3"/>
        <v>45552</v>
      </c>
      <c r="G219" s="7"/>
      <c r="H219" s="7"/>
    </row>
    <row r="220" spans="2:8" x14ac:dyDescent="0.25">
      <c r="B220" s="29"/>
      <c r="C220" s="37"/>
      <c r="D220" s="38"/>
      <c r="E220" s="38"/>
      <c r="F220" s="39">
        <f t="shared" ca="1" si="3"/>
        <v>45553</v>
      </c>
      <c r="G220" s="7"/>
      <c r="H220" s="7"/>
    </row>
    <row r="221" spans="2:8" x14ac:dyDescent="0.25">
      <c r="B221" s="29"/>
      <c r="C221" s="37"/>
      <c r="D221" s="38"/>
      <c r="E221" s="38"/>
      <c r="F221" s="39">
        <f t="shared" ca="1" si="3"/>
        <v>45554</v>
      </c>
      <c r="G221" s="7"/>
      <c r="H221" s="7"/>
    </row>
    <row r="222" spans="2:8" x14ac:dyDescent="0.25">
      <c r="B222" s="29"/>
      <c r="C222" s="37"/>
      <c r="D222" s="38"/>
      <c r="E222" s="38"/>
      <c r="F222" s="39">
        <f t="shared" ca="1" si="3"/>
        <v>45555</v>
      </c>
      <c r="G222" s="7"/>
      <c r="H222" s="7"/>
    </row>
    <row r="223" spans="2:8" x14ac:dyDescent="0.25">
      <c r="B223" s="29"/>
      <c r="C223" s="37"/>
      <c r="D223" s="38"/>
      <c r="E223" s="38"/>
      <c r="F223" s="39">
        <f t="shared" ca="1" si="3"/>
        <v>45556</v>
      </c>
      <c r="G223" s="7"/>
      <c r="H223" s="7"/>
    </row>
    <row r="224" spans="2:8" x14ac:dyDescent="0.25">
      <c r="B224" s="29"/>
      <c r="C224" s="37"/>
      <c r="D224" s="38"/>
      <c r="E224" s="38"/>
      <c r="F224" s="39">
        <f t="shared" ca="1" si="3"/>
        <v>45557</v>
      </c>
      <c r="G224" s="7"/>
      <c r="H224" s="7"/>
    </row>
    <row r="225" spans="2:8" x14ac:dyDescent="0.25">
      <c r="B225" s="29"/>
      <c r="C225" s="37"/>
      <c r="D225" s="38"/>
      <c r="E225" s="38"/>
      <c r="F225" s="39">
        <f t="shared" ca="1" si="3"/>
        <v>45558</v>
      </c>
      <c r="G225" s="7"/>
      <c r="H225" s="7"/>
    </row>
    <row r="226" spans="2:8" x14ac:dyDescent="0.25">
      <c r="B226" s="29"/>
      <c r="C226" s="37"/>
      <c r="D226" s="38"/>
      <c r="E226" s="38"/>
      <c r="F226" s="39">
        <f t="shared" ca="1" si="3"/>
        <v>45559</v>
      </c>
      <c r="G226" s="7"/>
      <c r="H226" s="7"/>
    </row>
    <row r="227" spans="2:8" x14ac:dyDescent="0.25">
      <c r="B227" s="29"/>
      <c r="C227" s="37"/>
      <c r="D227" s="38"/>
      <c r="E227" s="38"/>
      <c r="F227" s="39">
        <f t="shared" ca="1" si="3"/>
        <v>45560</v>
      </c>
      <c r="G227" s="7"/>
      <c r="H227" s="7"/>
    </row>
    <row r="228" spans="2:8" x14ac:dyDescent="0.25">
      <c r="B228" s="29"/>
      <c r="C228" s="37"/>
      <c r="D228" s="38"/>
      <c r="E228" s="38"/>
      <c r="F228" s="39">
        <f t="shared" ca="1" si="3"/>
        <v>45561</v>
      </c>
      <c r="G228" s="7"/>
      <c r="H228" s="7"/>
    </row>
    <row r="229" spans="2:8" x14ac:dyDescent="0.25">
      <c r="B229" s="29"/>
      <c r="C229" s="37"/>
      <c r="D229" s="38"/>
      <c r="E229" s="38"/>
      <c r="F229" s="39">
        <f t="shared" ca="1" si="3"/>
        <v>45562</v>
      </c>
      <c r="G229" s="7"/>
      <c r="H229" s="7"/>
    </row>
    <row r="230" spans="2:8" x14ac:dyDescent="0.25">
      <c r="B230" s="29"/>
      <c r="C230" s="37"/>
      <c r="D230" s="38"/>
      <c r="E230" s="38"/>
      <c r="F230" s="39">
        <f t="shared" ca="1" si="3"/>
        <v>45563</v>
      </c>
      <c r="G230" s="7"/>
      <c r="H230" s="7"/>
    </row>
    <row r="231" spans="2:8" x14ac:dyDescent="0.25">
      <c r="B231" s="29"/>
      <c r="C231" s="37"/>
      <c r="D231" s="38"/>
      <c r="E231" s="38"/>
      <c r="F231" s="39">
        <f t="shared" ca="1" si="3"/>
        <v>45564</v>
      </c>
      <c r="G231" s="7"/>
      <c r="H231" s="7"/>
    </row>
    <row r="232" spans="2:8" x14ac:dyDescent="0.25">
      <c r="B232" s="29"/>
      <c r="C232" s="37"/>
      <c r="D232" s="38"/>
      <c r="E232" s="38"/>
      <c r="F232" s="39">
        <f t="shared" ca="1" si="3"/>
        <v>45565</v>
      </c>
      <c r="G232" s="7"/>
      <c r="H232" s="7"/>
    </row>
    <row r="233" spans="2:8" x14ac:dyDescent="0.25">
      <c r="B233" s="29"/>
      <c r="C233" s="37"/>
      <c r="D233" s="38"/>
      <c r="E233" s="38"/>
      <c r="F233" s="39">
        <f t="shared" ca="1" si="3"/>
        <v>45566</v>
      </c>
      <c r="G233" s="7"/>
      <c r="H233" s="7"/>
    </row>
    <row r="234" spans="2:8" x14ac:dyDescent="0.25">
      <c r="B234" s="29"/>
      <c r="C234" s="37"/>
      <c r="D234" s="38"/>
      <c r="E234" s="38"/>
      <c r="F234" s="39">
        <f t="shared" ca="1" si="3"/>
        <v>45567</v>
      </c>
      <c r="G234" s="7"/>
      <c r="H234" s="7"/>
    </row>
    <row r="235" spans="2:8" x14ac:dyDescent="0.25">
      <c r="B235" s="29"/>
      <c r="C235" s="37"/>
      <c r="D235" s="38"/>
      <c r="E235" s="38"/>
      <c r="F235" s="39">
        <f t="shared" ca="1" si="3"/>
        <v>45568</v>
      </c>
      <c r="G235" s="7"/>
      <c r="H235" s="7"/>
    </row>
    <row r="236" spans="2:8" x14ac:dyDescent="0.25">
      <c r="B236" s="29"/>
      <c r="C236" s="37"/>
      <c r="D236" s="38"/>
      <c r="E236" s="38"/>
      <c r="F236" s="39">
        <f t="shared" ca="1" si="3"/>
        <v>45569</v>
      </c>
      <c r="G236" s="7"/>
      <c r="H236" s="7"/>
    </row>
    <row r="237" spans="2:8" x14ac:dyDescent="0.25">
      <c r="B237" s="29"/>
      <c r="C237" s="37"/>
      <c r="D237" s="38"/>
      <c r="E237" s="38"/>
      <c r="F237" s="39">
        <f t="shared" ca="1" si="3"/>
        <v>45570</v>
      </c>
      <c r="G237" s="7"/>
      <c r="H237" s="7"/>
    </row>
    <row r="238" spans="2:8" x14ac:dyDescent="0.25">
      <c r="B238" s="29"/>
      <c r="C238" s="37"/>
      <c r="D238" s="38"/>
      <c r="E238" s="38"/>
      <c r="F238" s="39">
        <f t="shared" ca="1" si="3"/>
        <v>45571</v>
      </c>
      <c r="G238" s="7"/>
      <c r="H238" s="7"/>
    </row>
    <row r="239" spans="2:8" x14ac:dyDescent="0.25">
      <c r="B239" s="29"/>
      <c r="C239" s="37"/>
      <c r="D239" s="38"/>
      <c r="E239" s="38"/>
      <c r="F239" s="39">
        <f t="shared" ca="1" si="3"/>
        <v>45572</v>
      </c>
      <c r="G239" s="7"/>
      <c r="H239" s="7"/>
    </row>
    <row r="240" spans="2:8" x14ac:dyDescent="0.25">
      <c r="B240" s="29"/>
      <c r="C240" s="37"/>
      <c r="D240" s="38"/>
      <c r="E240" s="38"/>
      <c r="F240" s="39">
        <f t="shared" ca="1" si="3"/>
        <v>45573</v>
      </c>
      <c r="G240" s="7"/>
      <c r="H240" s="7"/>
    </row>
    <row r="241" spans="2:8" x14ac:dyDescent="0.25">
      <c r="B241" s="29"/>
      <c r="C241" s="37"/>
      <c r="D241" s="38"/>
      <c r="E241" s="38"/>
      <c r="F241" s="39">
        <f t="shared" ca="1" si="3"/>
        <v>45574</v>
      </c>
      <c r="G241" s="7"/>
      <c r="H241" s="7"/>
    </row>
    <row r="242" spans="2:8" x14ac:dyDescent="0.25">
      <c r="B242" s="29"/>
      <c r="C242" s="37"/>
      <c r="D242" s="38"/>
      <c r="E242" s="38"/>
      <c r="F242" s="39">
        <f t="shared" ca="1" si="3"/>
        <v>45575</v>
      </c>
      <c r="G242" s="7"/>
      <c r="H242" s="7"/>
    </row>
    <row r="243" spans="2:8" x14ac:dyDescent="0.25">
      <c r="B243" s="29"/>
      <c r="C243" s="37"/>
      <c r="D243" s="38"/>
      <c r="E243" s="38"/>
      <c r="F243" s="39">
        <f t="shared" ca="1" si="3"/>
        <v>45576</v>
      </c>
      <c r="G243" s="7"/>
      <c r="H243" s="7"/>
    </row>
    <row r="244" spans="2:8" x14ac:dyDescent="0.25">
      <c r="B244" s="29"/>
      <c r="C244" s="37"/>
      <c r="D244" s="38"/>
      <c r="E244" s="38"/>
      <c r="F244" s="39">
        <f t="shared" ca="1" si="3"/>
        <v>45577</v>
      </c>
      <c r="G244" s="7"/>
      <c r="H244" s="7"/>
    </row>
    <row r="245" spans="2:8" x14ac:dyDescent="0.25">
      <c r="B245" s="29"/>
      <c r="C245" s="37"/>
      <c r="D245" s="38"/>
      <c r="E245" s="38"/>
      <c r="F245" s="39">
        <f t="shared" ca="1" si="3"/>
        <v>45578</v>
      </c>
      <c r="G245" s="7"/>
      <c r="H245" s="7"/>
    </row>
    <row r="246" spans="2:8" x14ac:dyDescent="0.25">
      <c r="B246" s="29"/>
      <c r="C246" s="37"/>
      <c r="D246" s="38"/>
      <c r="E246" s="38"/>
      <c r="F246" s="39">
        <f t="shared" ca="1" si="3"/>
        <v>45579</v>
      </c>
      <c r="G246" s="7"/>
      <c r="H246" s="7"/>
    </row>
    <row r="247" spans="2:8" x14ac:dyDescent="0.25">
      <c r="B247" s="29"/>
      <c r="C247" s="37"/>
      <c r="D247" s="38"/>
      <c r="E247" s="38"/>
      <c r="F247" s="39">
        <f t="shared" ca="1" si="3"/>
        <v>45580</v>
      </c>
      <c r="G247" s="7"/>
      <c r="H247" s="7"/>
    </row>
    <row r="248" spans="2:8" x14ac:dyDescent="0.25">
      <c r="B248" s="29"/>
      <c r="C248" s="37"/>
      <c r="D248" s="38"/>
      <c r="E248" s="38"/>
      <c r="F248" s="39">
        <f t="shared" ca="1" si="3"/>
        <v>45581</v>
      </c>
      <c r="G248" s="7"/>
      <c r="H248" s="7"/>
    </row>
    <row r="249" spans="2:8" x14ac:dyDescent="0.25">
      <c r="B249" s="29"/>
      <c r="C249" s="37"/>
      <c r="D249" s="38"/>
      <c r="E249" s="38"/>
      <c r="F249" s="39">
        <f t="shared" ca="1" si="3"/>
        <v>45582</v>
      </c>
      <c r="G249" s="7"/>
      <c r="H249" s="7"/>
    </row>
    <row r="250" spans="2:8" x14ac:dyDescent="0.25">
      <c r="B250" s="29"/>
      <c r="C250" s="37"/>
      <c r="D250" s="38"/>
      <c r="E250" s="38"/>
      <c r="F250" s="39">
        <f t="shared" ca="1" si="3"/>
        <v>45583</v>
      </c>
      <c r="G250" s="7"/>
      <c r="H250" s="7"/>
    </row>
    <row r="251" spans="2:8" x14ac:dyDescent="0.25">
      <c r="B251" s="29"/>
      <c r="C251" s="37"/>
      <c r="D251" s="38"/>
      <c r="E251" s="38"/>
      <c r="F251" s="39">
        <f t="shared" ca="1" si="3"/>
        <v>45584</v>
      </c>
      <c r="G251" s="7"/>
      <c r="H251" s="7"/>
    </row>
    <row r="252" spans="2:8" x14ac:dyDescent="0.25">
      <c r="B252" s="29"/>
      <c r="C252" s="37"/>
      <c r="D252" s="38"/>
      <c r="E252" s="38"/>
      <c r="F252" s="39">
        <f t="shared" ca="1" si="3"/>
        <v>45585</v>
      </c>
      <c r="G252" s="7"/>
      <c r="H252" s="7"/>
    </row>
    <row r="253" spans="2:8" x14ac:dyDescent="0.25">
      <c r="B253" s="29"/>
      <c r="C253" s="37"/>
      <c r="D253" s="38"/>
      <c r="E253" s="38"/>
      <c r="F253" s="39">
        <f t="shared" ca="1" si="3"/>
        <v>45586</v>
      </c>
      <c r="G253" s="7"/>
      <c r="H253" s="7"/>
    </row>
    <row r="254" spans="2:8" x14ac:dyDescent="0.25">
      <c r="B254" s="29"/>
      <c r="C254" s="37"/>
      <c r="D254" s="38"/>
      <c r="E254" s="38"/>
      <c r="F254" s="39">
        <f t="shared" ca="1" si="3"/>
        <v>45587</v>
      </c>
      <c r="G254" s="7"/>
      <c r="H254" s="7"/>
    </row>
    <row r="255" spans="2:8" x14ac:dyDescent="0.25">
      <c r="B255" s="29"/>
      <c r="C255" s="37"/>
      <c r="D255" s="38"/>
      <c r="E255" s="38"/>
      <c r="F255" s="39">
        <f t="shared" ca="1" si="3"/>
        <v>45588</v>
      </c>
      <c r="G255" s="7"/>
      <c r="H255" s="7"/>
    </row>
    <row r="256" spans="2:8" x14ac:dyDescent="0.25">
      <c r="B256" s="29"/>
      <c r="C256" s="37"/>
      <c r="D256" s="38"/>
      <c r="E256" s="38"/>
      <c r="F256" s="39">
        <f t="shared" ca="1" si="3"/>
        <v>45589</v>
      </c>
      <c r="G256" s="7"/>
      <c r="H256" s="7"/>
    </row>
    <row r="257" spans="2:8" x14ac:dyDescent="0.25">
      <c r="B257" s="29"/>
      <c r="C257" s="37"/>
      <c r="D257" s="38"/>
      <c r="E257" s="38"/>
      <c r="F257" s="39">
        <f t="shared" ca="1" si="3"/>
        <v>45590</v>
      </c>
      <c r="G257" s="7"/>
      <c r="H257" s="7"/>
    </row>
    <row r="258" spans="2:8" x14ac:dyDescent="0.25">
      <c r="B258" s="29"/>
      <c r="C258" s="37"/>
      <c r="D258" s="38"/>
      <c r="E258" s="38"/>
      <c r="F258" s="39">
        <f t="shared" ca="1" si="3"/>
        <v>45591</v>
      </c>
      <c r="G258" s="7"/>
      <c r="H258" s="7"/>
    </row>
    <row r="259" spans="2:8" x14ac:dyDescent="0.25">
      <c r="B259" s="29"/>
      <c r="C259" s="37"/>
      <c r="D259" s="38"/>
      <c r="E259" s="38"/>
      <c r="F259" s="39">
        <f t="shared" ca="1" si="3"/>
        <v>45592</v>
      </c>
      <c r="G259" s="7"/>
      <c r="H259" s="7"/>
    </row>
    <row r="260" spans="2:8" x14ac:dyDescent="0.25">
      <c r="B260" s="29"/>
      <c r="C260" s="37"/>
      <c r="D260" s="38"/>
      <c r="E260" s="38"/>
      <c r="F260" s="39">
        <f t="shared" ca="1" si="3"/>
        <v>45593</v>
      </c>
      <c r="G260" s="7"/>
      <c r="H260" s="7"/>
    </row>
    <row r="261" spans="2:8" x14ac:dyDescent="0.25">
      <c r="B261" s="29"/>
      <c r="C261" s="37"/>
      <c r="D261" s="38"/>
      <c r="E261" s="38"/>
      <c r="F261" s="39">
        <f t="shared" ca="1" si="3"/>
        <v>45594</v>
      </c>
      <c r="G261" s="7"/>
      <c r="H261" s="7"/>
    </row>
    <row r="262" spans="2:8" x14ac:dyDescent="0.25">
      <c r="B262" s="29"/>
      <c r="C262" s="37"/>
      <c r="D262" s="38"/>
      <c r="E262" s="38"/>
      <c r="F262" s="39">
        <f t="shared" ref="F262:F325" ca="1" si="4">F261+1</f>
        <v>45595</v>
      </c>
      <c r="G262" s="7"/>
      <c r="H262" s="7"/>
    </row>
    <row r="263" spans="2:8" x14ac:dyDescent="0.25">
      <c r="B263" s="29"/>
      <c r="C263" s="37"/>
      <c r="D263" s="38"/>
      <c r="E263" s="38"/>
      <c r="F263" s="39">
        <f t="shared" ca="1" si="4"/>
        <v>45596</v>
      </c>
      <c r="G263" s="7"/>
      <c r="H263" s="7"/>
    </row>
    <row r="264" spans="2:8" x14ac:dyDescent="0.25">
      <c r="B264" s="29"/>
      <c r="C264" s="37"/>
      <c r="D264" s="38"/>
      <c r="E264" s="38"/>
      <c r="F264" s="39">
        <f t="shared" ca="1" si="4"/>
        <v>45597</v>
      </c>
      <c r="G264" s="7"/>
      <c r="H264" s="7"/>
    </row>
    <row r="265" spans="2:8" x14ac:dyDescent="0.25">
      <c r="B265" s="29"/>
      <c r="C265" s="37"/>
      <c r="D265" s="38"/>
      <c r="E265" s="38"/>
      <c r="F265" s="39">
        <f t="shared" ca="1" si="4"/>
        <v>45598</v>
      </c>
      <c r="G265" s="7"/>
      <c r="H265" s="7"/>
    </row>
    <row r="266" spans="2:8" x14ac:dyDescent="0.25">
      <c r="B266" s="29"/>
      <c r="C266" s="37"/>
      <c r="D266" s="38"/>
      <c r="E266" s="38"/>
      <c r="F266" s="39">
        <f t="shared" ca="1" si="4"/>
        <v>45599</v>
      </c>
      <c r="G266" s="7"/>
      <c r="H266" s="7"/>
    </row>
    <row r="267" spans="2:8" x14ac:dyDescent="0.25">
      <c r="B267" s="29"/>
      <c r="C267" s="37"/>
      <c r="D267" s="38"/>
      <c r="E267" s="38"/>
      <c r="F267" s="39">
        <f t="shared" ca="1" si="4"/>
        <v>45600</v>
      </c>
      <c r="G267" s="7"/>
      <c r="H267" s="7"/>
    </row>
    <row r="268" spans="2:8" x14ac:dyDescent="0.25">
      <c r="B268" s="29"/>
      <c r="C268" s="37"/>
      <c r="D268" s="38"/>
      <c r="E268" s="38"/>
      <c r="F268" s="39">
        <f t="shared" ca="1" si="4"/>
        <v>45601</v>
      </c>
      <c r="G268" s="7"/>
      <c r="H268" s="7"/>
    </row>
    <row r="269" spans="2:8" x14ac:dyDescent="0.25">
      <c r="B269" s="29"/>
      <c r="C269" s="37"/>
      <c r="D269" s="38"/>
      <c r="E269" s="38"/>
      <c r="F269" s="39">
        <f t="shared" ca="1" si="4"/>
        <v>45602</v>
      </c>
      <c r="G269" s="7"/>
      <c r="H269" s="7"/>
    </row>
    <row r="270" spans="2:8" x14ac:dyDescent="0.25">
      <c r="B270" s="29"/>
      <c r="C270" s="37"/>
      <c r="D270" s="38"/>
      <c r="E270" s="38"/>
      <c r="F270" s="39">
        <f t="shared" ca="1" si="4"/>
        <v>45603</v>
      </c>
      <c r="G270" s="7"/>
      <c r="H270" s="7"/>
    </row>
    <row r="271" spans="2:8" x14ac:dyDescent="0.25">
      <c r="B271" s="29"/>
      <c r="C271" s="37"/>
      <c r="D271" s="38"/>
      <c r="E271" s="38"/>
      <c r="F271" s="39">
        <f t="shared" ca="1" si="4"/>
        <v>45604</v>
      </c>
      <c r="G271" s="7"/>
      <c r="H271" s="7"/>
    </row>
    <row r="272" spans="2:8" x14ac:dyDescent="0.25">
      <c r="B272" s="29"/>
      <c r="C272" s="37"/>
      <c r="D272" s="38"/>
      <c r="E272" s="38"/>
      <c r="F272" s="39">
        <f t="shared" ca="1" si="4"/>
        <v>45605</v>
      </c>
      <c r="G272" s="7"/>
      <c r="H272" s="7"/>
    </row>
    <row r="273" spans="2:8" x14ac:dyDescent="0.25">
      <c r="B273" s="29"/>
      <c r="C273" s="37"/>
      <c r="D273" s="38"/>
      <c r="E273" s="38"/>
      <c r="F273" s="39">
        <f t="shared" ca="1" si="4"/>
        <v>45606</v>
      </c>
      <c r="G273" s="7"/>
      <c r="H273" s="7"/>
    </row>
    <row r="274" spans="2:8" x14ac:dyDescent="0.25">
      <c r="B274" s="29"/>
      <c r="C274" s="37"/>
      <c r="D274" s="38"/>
      <c r="E274" s="38"/>
      <c r="F274" s="39">
        <f t="shared" ca="1" si="4"/>
        <v>45607</v>
      </c>
      <c r="G274" s="7"/>
      <c r="H274" s="7"/>
    </row>
    <row r="275" spans="2:8" x14ac:dyDescent="0.25">
      <c r="B275" s="29"/>
      <c r="C275" s="37"/>
      <c r="D275" s="38"/>
      <c r="E275" s="38"/>
      <c r="F275" s="39">
        <f t="shared" ca="1" si="4"/>
        <v>45608</v>
      </c>
      <c r="G275" s="7"/>
      <c r="H275" s="7"/>
    </row>
    <row r="276" spans="2:8" x14ac:dyDescent="0.25">
      <c r="B276" s="29"/>
      <c r="C276" s="37"/>
      <c r="D276" s="38"/>
      <c r="E276" s="38"/>
      <c r="F276" s="39">
        <f t="shared" ca="1" si="4"/>
        <v>45609</v>
      </c>
      <c r="G276" s="7"/>
      <c r="H276" s="7"/>
    </row>
    <row r="277" spans="2:8" x14ac:dyDescent="0.25">
      <c r="B277" s="29"/>
      <c r="C277" s="37"/>
      <c r="D277" s="38"/>
      <c r="E277" s="38"/>
      <c r="F277" s="39">
        <f t="shared" ca="1" si="4"/>
        <v>45610</v>
      </c>
      <c r="G277" s="7"/>
      <c r="H277" s="7"/>
    </row>
    <row r="278" spans="2:8" x14ac:dyDescent="0.25">
      <c r="B278" s="29"/>
      <c r="C278" s="37"/>
      <c r="D278" s="38"/>
      <c r="E278" s="38"/>
      <c r="F278" s="39">
        <f t="shared" ca="1" si="4"/>
        <v>45611</v>
      </c>
      <c r="G278" s="7"/>
      <c r="H278" s="7"/>
    </row>
    <row r="279" spans="2:8" x14ac:dyDescent="0.25">
      <c r="B279" s="29"/>
      <c r="C279" s="37"/>
      <c r="D279" s="38"/>
      <c r="E279" s="38"/>
      <c r="F279" s="39">
        <f t="shared" ca="1" si="4"/>
        <v>45612</v>
      </c>
      <c r="G279" s="7"/>
      <c r="H279" s="7"/>
    </row>
    <row r="280" spans="2:8" x14ac:dyDescent="0.25">
      <c r="B280" s="29"/>
      <c r="C280" s="37"/>
      <c r="D280" s="38"/>
      <c r="E280" s="38"/>
      <c r="F280" s="39">
        <f t="shared" ca="1" si="4"/>
        <v>45613</v>
      </c>
      <c r="G280" s="7"/>
      <c r="H280" s="7"/>
    </row>
    <row r="281" spans="2:8" x14ac:dyDescent="0.25">
      <c r="B281" s="29"/>
      <c r="C281" s="37"/>
      <c r="D281" s="38"/>
      <c r="E281" s="38"/>
      <c r="F281" s="39">
        <f t="shared" ca="1" si="4"/>
        <v>45614</v>
      </c>
      <c r="G281" s="7"/>
      <c r="H281" s="7"/>
    </row>
    <row r="282" spans="2:8" x14ac:dyDescent="0.25">
      <c r="B282" s="29"/>
      <c r="C282" s="37"/>
      <c r="D282" s="38"/>
      <c r="E282" s="38"/>
      <c r="F282" s="39">
        <f t="shared" ca="1" si="4"/>
        <v>45615</v>
      </c>
      <c r="G282" s="7"/>
      <c r="H282" s="7"/>
    </row>
    <row r="283" spans="2:8" x14ac:dyDescent="0.25">
      <c r="B283" s="29"/>
      <c r="C283" s="37"/>
      <c r="D283" s="38"/>
      <c r="E283" s="38"/>
      <c r="F283" s="39">
        <f t="shared" ca="1" si="4"/>
        <v>45616</v>
      </c>
      <c r="G283" s="7"/>
      <c r="H283" s="7"/>
    </row>
    <row r="284" spans="2:8" x14ac:dyDescent="0.25">
      <c r="B284" s="29"/>
      <c r="C284" s="37"/>
      <c r="D284" s="38"/>
      <c r="E284" s="38"/>
      <c r="F284" s="39">
        <f t="shared" ca="1" si="4"/>
        <v>45617</v>
      </c>
      <c r="G284" s="7"/>
      <c r="H284" s="7"/>
    </row>
    <row r="285" spans="2:8" x14ac:dyDescent="0.25">
      <c r="B285" s="29"/>
      <c r="C285" s="37"/>
      <c r="D285" s="38"/>
      <c r="E285" s="38"/>
      <c r="F285" s="39">
        <f t="shared" ca="1" si="4"/>
        <v>45618</v>
      </c>
      <c r="G285" s="7"/>
      <c r="H285" s="7"/>
    </row>
    <row r="286" spans="2:8" x14ac:dyDescent="0.25">
      <c r="B286" s="29"/>
      <c r="C286" s="37"/>
      <c r="D286" s="38"/>
      <c r="E286" s="38"/>
      <c r="F286" s="39">
        <f t="shared" ca="1" si="4"/>
        <v>45619</v>
      </c>
      <c r="G286" s="7"/>
      <c r="H286" s="7"/>
    </row>
    <row r="287" spans="2:8" x14ac:dyDescent="0.25">
      <c r="B287" s="29"/>
      <c r="C287" s="37"/>
      <c r="D287" s="38"/>
      <c r="E287" s="38"/>
      <c r="F287" s="39">
        <f t="shared" ca="1" si="4"/>
        <v>45620</v>
      </c>
      <c r="G287" s="7"/>
      <c r="H287" s="7"/>
    </row>
    <row r="288" spans="2:8" x14ac:dyDescent="0.25">
      <c r="B288" s="29"/>
      <c r="C288" s="37"/>
      <c r="D288" s="38"/>
      <c r="E288" s="38"/>
      <c r="F288" s="39">
        <f t="shared" ca="1" si="4"/>
        <v>45621</v>
      </c>
      <c r="G288" s="7"/>
      <c r="H288" s="7"/>
    </row>
    <row r="289" spans="2:8" x14ac:dyDescent="0.25">
      <c r="B289" s="29"/>
      <c r="C289" s="37"/>
      <c r="D289" s="38"/>
      <c r="E289" s="38"/>
      <c r="F289" s="39">
        <f t="shared" ca="1" si="4"/>
        <v>45622</v>
      </c>
      <c r="G289" s="7"/>
      <c r="H289" s="7"/>
    </row>
    <row r="290" spans="2:8" x14ac:dyDescent="0.25">
      <c r="B290" s="29"/>
      <c r="C290" s="37"/>
      <c r="D290" s="38"/>
      <c r="E290" s="38"/>
      <c r="F290" s="39">
        <f t="shared" ca="1" si="4"/>
        <v>45623</v>
      </c>
      <c r="G290" s="7"/>
      <c r="H290" s="7"/>
    </row>
    <row r="291" spans="2:8" x14ac:dyDescent="0.25">
      <c r="B291" s="29"/>
      <c r="C291" s="37"/>
      <c r="D291" s="38"/>
      <c r="E291" s="38"/>
      <c r="F291" s="39">
        <f t="shared" ca="1" si="4"/>
        <v>45624</v>
      </c>
      <c r="G291" s="7"/>
      <c r="H291" s="7"/>
    </row>
    <row r="292" spans="2:8" x14ac:dyDescent="0.25">
      <c r="B292" s="29"/>
      <c r="C292" s="37"/>
      <c r="D292" s="38"/>
      <c r="E292" s="38"/>
      <c r="F292" s="39">
        <f t="shared" ca="1" si="4"/>
        <v>45625</v>
      </c>
      <c r="G292" s="7"/>
      <c r="H292" s="7"/>
    </row>
    <row r="293" spans="2:8" x14ac:dyDescent="0.25">
      <c r="B293" s="29"/>
      <c r="C293" s="37"/>
      <c r="D293" s="38"/>
      <c r="E293" s="38"/>
      <c r="F293" s="39">
        <f t="shared" ca="1" si="4"/>
        <v>45626</v>
      </c>
      <c r="G293" s="7"/>
      <c r="H293" s="7"/>
    </row>
    <row r="294" spans="2:8" x14ac:dyDescent="0.25">
      <c r="B294" s="29"/>
      <c r="C294" s="37"/>
      <c r="D294" s="38"/>
      <c r="E294" s="38"/>
      <c r="F294" s="39">
        <f t="shared" ca="1" si="4"/>
        <v>45627</v>
      </c>
      <c r="G294" s="7"/>
      <c r="H294" s="7"/>
    </row>
    <row r="295" spans="2:8" x14ac:dyDescent="0.25">
      <c r="B295" s="29"/>
      <c r="C295" s="37"/>
      <c r="D295" s="38"/>
      <c r="E295" s="38"/>
      <c r="F295" s="39">
        <f t="shared" ca="1" si="4"/>
        <v>45628</v>
      </c>
      <c r="G295" s="7"/>
      <c r="H295" s="7"/>
    </row>
    <row r="296" spans="2:8" x14ac:dyDescent="0.25">
      <c r="B296" s="29"/>
      <c r="C296" s="37"/>
      <c r="D296" s="38"/>
      <c r="E296" s="38"/>
      <c r="F296" s="39">
        <f t="shared" ca="1" si="4"/>
        <v>45629</v>
      </c>
      <c r="G296" s="7"/>
      <c r="H296" s="7"/>
    </row>
    <row r="297" spans="2:8" x14ac:dyDescent="0.25">
      <c r="B297" s="29"/>
      <c r="C297" s="37"/>
      <c r="D297" s="38"/>
      <c r="E297" s="38"/>
      <c r="F297" s="39">
        <f t="shared" ca="1" si="4"/>
        <v>45630</v>
      </c>
      <c r="G297" s="7"/>
      <c r="H297" s="7"/>
    </row>
    <row r="298" spans="2:8" x14ac:dyDescent="0.25">
      <c r="B298" s="29"/>
      <c r="C298" s="37"/>
      <c r="D298" s="38"/>
      <c r="E298" s="38"/>
      <c r="F298" s="39">
        <f t="shared" ca="1" si="4"/>
        <v>45631</v>
      </c>
      <c r="G298" s="7"/>
      <c r="H298" s="7"/>
    </row>
    <row r="299" spans="2:8" x14ac:dyDescent="0.25">
      <c r="B299" s="29"/>
      <c r="C299" s="37"/>
      <c r="D299" s="38"/>
      <c r="E299" s="38"/>
      <c r="F299" s="39">
        <f t="shared" ca="1" si="4"/>
        <v>45632</v>
      </c>
      <c r="G299" s="7"/>
      <c r="H299" s="7"/>
    </row>
    <row r="300" spans="2:8" x14ac:dyDescent="0.25">
      <c r="B300" s="29"/>
      <c r="C300" s="37"/>
      <c r="D300" s="38"/>
      <c r="E300" s="38"/>
      <c r="F300" s="39">
        <f t="shared" ca="1" si="4"/>
        <v>45633</v>
      </c>
      <c r="G300" s="7"/>
      <c r="H300" s="7"/>
    </row>
    <row r="301" spans="2:8" x14ac:dyDescent="0.25">
      <c r="B301" s="29"/>
      <c r="C301" s="37"/>
      <c r="D301" s="38"/>
      <c r="E301" s="38"/>
      <c r="F301" s="39">
        <f t="shared" ca="1" si="4"/>
        <v>45634</v>
      </c>
      <c r="G301" s="7"/>
      <c r="H301" s="7"/>
    </row>
    <row r="302" spans="2:8" x14ac:dyDescent="0.25">
      <c r="B302" s="29"/>
      <c r="C302" s="37"/>
      <c r="D302" s="38"/>
      <c r="E302" s="38"/>
      <c r="F302" s="39">
        <f t="shared" ca="1" si="4"/>
        <v>45635</v>
      </c>
      <c r="G302" s="7"/>
      <c r="H302" s="7"/>
    </row>
    <row r="303" spans="2:8" x14ac:dyDescent="0.25">
      <c r="B303" s="29"/>
      <c r="C303" s="37"/>
      <c r="D303" s="38"/>
      <c r="E303" s="38"/>
      <c r="F303" s="39">
        <f t="shared" ca="1" si="4"/>
        <v>45636</v>
      </c>
      <c r="G303" s="7"/>
      <c r="H303" s="7"/>
    </row>
    <row r="304" spans="2:8" x14ac:dyDescent="0.25">
      <c r="B304" s="29"/>
      <c r="C304" s="37"/>
      <c r="D304" s="38"/>
      <c r="E304" s="38"/>
      <c r="F304" s="39">
        <f t="shared" ca="1" si="4"/>
        <v>45637</v>
      </c>
      <c r="G304" s="7"/>
      <c r="H304" s="7"/>
    </row>
    <row r="305" spans="2:8" x14ac:dyDescent="0.25">
      <c r="B305" s="29"/>
      <c r="C305" s="37"/>
      <c r="D305" s="38"/>
      <c r="E305" s="38"/>
      <c r="F305" s="39">
        <f t="shared" ca="1" si="4"/>
        <v>45638</v>
      </c>
      <c r="G305" s="7"/>
      <c r="H305" s="7"/>
    </row>
    <row r="306" spans="2:8" x14ac:dyDescent="0.25">
      <c r="B306" s="29"/>
      <c r="C306" s="37"/>
      <c r="D306" s="38"/>
      <c r="E306" s="38"/>
      <c r="F306" s="39">
        <f t="shared" ca="1" si="4"/>
        <v>45639</v>
      </c>
      <c r="G306" s="7"/>
      <c r="H306" s="7"/>
    </row>
    <row r="307" spans="2:8" x14ac:dyDescent="0.25">
      <c r="B307" s="29"/>
      <c r="C307" s="37"/>
      <c r="D307" s="38"/>
      <c r="E307" s="38"/>
      <c r="F307" s="39">
        <f t="shared" ca="1" si="4"/>
        <v>45640</v>
      </c>
      <c r="G307" s="7"/>
      <c r="H307" s="7"/>
    </row>
    <row r="308" spans="2:8" x14ac:dyDescent="0.25">
      <c r="B308" s="29"/>
      <c r="C308" s="37"/>
      <c r="D308" s="38"/>
      <c r="E308" s="38"/>
      <c r="F308" s="39">
        <f t="shared" ca="1" si="4"/>
        <v>45641</v>
      </c>
      <c r="G308" s="7"/>
      <c r="H308" s="7"/>
    </row>
    <row r="309" spans="2:8" x14ac:dyDescent="0.25">
      <c r="B309" s="29"/>
      <c r="C309" s="37"/>
      <c r="D309" s="38"/>
      <c r="E309" s="38"/>
      <c r="F309" s="39">
        <f t="shared" ca="1" si="4"/>
        <v>45642</v>
      </c>
      <c r="G309" s="7"/>
      <c r="H309" s="7"/>
    </row>
    <row r="310" spans="2:8" x14ac:dyDescent="0.25">
      <c r="B310" s="29"/>
      <c r="C310" s="37"/>
      <c r="D310" s="38"/>
      <c r="E310" s="38"/>
      <c r="F310" s="39">
        <f t="shared" ca="1" si="4"/>
        <v>45643</v>
      </c>
      <c r="G310" s="7"/>
      <c r="H310" s="7"/>
    </row>
    <row r="311" spans="2:8" x14ac:dyDescent="0.25">
      <c r="B311" s="29"/>
      <c r="C311" s="37"/>
      <c r="D311" s="38"/>
      <c r="E311" s="38"/>
      <c r="F311" s="39">
        <f t="shared" ca="1" si="4"/>
        <v>45644</v>
      </c>
      <c r="G311" s="7"/>
      <c r="H311" s="7"/>
    </row>
    <row r="312" spans="2:8" x14ac:dyDescent="0.25">
      <c r="B312" s="29"/>
      <c r="C312" s="37"/>
      <c r="D312" s="38"/>
      <c r="E312" s="38"/>
      <c r="F312" s="39">
        <f t="shared" ca="1" si="4"/>
        <v>45645</v>
      </c>
      <c r="G312" s="7"/>
      <c r="H312" s="7"/>
    </row>
    <row r="313" spans="2:8" x14ac:dyDescent="0.25">
      <c r="B313" s="29"/>
      <c r="C313" s="37"/>
      <c r="D313" s="38"/>
      <c r="E313" s="38"/>
      <c r="F313" s="39">
        <f t="shared" ca="1" si="4"/>
        <v>45646</v>
      </c>
      <c r="G313" s="7"/>
      <c r="H313" s="7"/>
    </row>
    <row r="314" spans="2:8" x14ac:dyDescent="0.25">
      <c r="B314" s="29"/>
      <c r="C314" s="37"/>
      <c r="D314" s="38"/>
      <c r="E314" s="38"/>
      <c r="F314" s="39">
        <f t="shared" ca="1" si="4"/>
        <v>45647</v>
      </c>
      <c r="G314" s="7"/>
      <c r="H314" s="7"/>
    </row>
    <row r="315" spans="2:8" x14ac:dyDescent="0.25">
      <c r="B315" s="29"/>
      <c r="C315" s="37"/>
      <c r="D315" s="38"/>
      <c r="E315" s="38"/>
      <c r="F315" s="39">
        <f t="shared" ca="1" si="4"/>
        <v>45648</v>
      </c>
      <c r="G315" s="7"/>
      <c r="H315" s="7"/>
    </row>
    <row r="316" spans="2:8" x14ac:dyDescent="0.25">
      <c r="B316" s="29"/>
      <c r="C316" s="37"/>
      <c r="D316" s="38"/>
      <c r="E316" s="38"/>
      <c r="F316" s="39">
        <f t="shared" ca="1" si="4"/>
        <v>45649</v>
      </c>
      <c r="G316" s="7"/>
      <c r="H316" s="7"/>
    </row>
    <row r="317" spans="2:8" x14ac:dyDescent="0.25">
      <c r="B317" s="29"/>
      <c r="C317" s="37"/>
      <c r="D317" s="38"/>
      <c r="E317" s="38"/>
      <c r="F317" s="39">
        <f t="shared" ca="1" si="4"/>
        <v>45650</v>
      </c>
      <c r="G317" s="7"/>
      <c r="H317" s="7"/>
    </row>
    <row r="318" spans="2:8" x14ac:dyDescent="0.25">
      <c r="B318" s="29"/>
      <c r="C318" s="37"/>
      <c r="D318" s="38"/>
      <c r="E318" s="38"/>
      <c r="F318" s="39">
        <f t="shared" ca="1" si="4"/>
        <v>45651</v>
      </c>
      <c r="G318" s="7"/>
      <c r="H318" s="7"/>
    </row>
    <row r="319" spans="2:8" x14ac:dyDescent="0.25">
      <c r="B319" s="29"/>
      <c r="C319" s="37"/>
      <c r="D319" s="38"/>
      <c r="E319" s="38"/>
      <c r="F319" s="39">
        <f t="shared" ca="1" si="4"/>
        <v>45652</v>
      </c>
      <c r="G319" s="7"/>
      <c r="H319" s="7"/>
    </row>
    <row r="320" spans="2:8" x14ac:dyDescent="0.25">
      <c r="B320" s="29"/>
      <c r="C320" s="37"/>
      <c r="D320" s="38"/>
      <c r="E320" s="38"/>
      <c r="F320" s="39">
        <f t="shared" ca="1" si="4"/>
        <v>45653</v>
      </c>
      <c r="G320" s="7"/>
      <c r="H320" s="7"/>
    </row>
    <row r="321" spans="2:8" x14ac:dyDescent="0.25">
      <c r="B321" s="29"/>
      <c r="C321" s="37"/>
      <c r="D321" s="38"/>
      <c r="E321" s="38"/>
      <c r="F321" s="39">
        <f t="shared" ca="1" si="4"/>
        <v>45654</v>
      </c>
      <c r="G321" s="7"/>
      <c r="H321" s="7"/>
    </row>
    <row r="322" spans="2:8" x14ac:dyDescent="0.25">
      <c r="B322" s="29"/>
      <c r="C322" s="37"/>
      <c r="D322" s="38"/>
      <c r="E322" s="38"/>
      <c r="F322" s="39">
        <f t="shared" ca="1" si="4"/>
        <v>45655</v>
      </c>
      <c r="G322" s="7"/>
      <c r="H322" s="7"/>
    </row>
    <row r="323" spans="2:8" x14ac:dyDescent="0.25">
      <c r="B323" s="29"/>
      <c r="C323" s="37"/>
      <c r="D323" s="38"/>
      <c r="E323" s="38"/>
      <c r="F323" s="39">
        <f t="shared" ca="1" si="4"/>
        <v>45656</v>
      </c>
      <c r="G323" s="7"/>
      <c r="H323" s="7"/>
    </row>
    <row r="324" spans="2:8" x14ac:dyDescent="0.25">
      <c r="B324" s="29"/>
      <c r="C324" s="37"/>
      <c r="D324" s="38"/>
      <c r="E324" s="38"/>
      <c r="F324" s="39">
        <f t="shared" ca="1" si="4"/>
        <v>45657</v>
      </c>
      <c r="G324" s="7"/>
      <c r="H324" s="7"/>
    </row>
    <row r="325" spans="2:8" x14ac:dyDescent="0.25">
      <c r="B325" s="29"/>
      <c r="C325" s="37"/>
      <c r="D325" s="38"/>
      <c r="E325" s="38"/>
      <c r="F325" s="39">
        <f t="shared" ca="1" si="4"/>
        <v>45658</v>
      </c>
      <c r="G325" s="7"/>
      <c r="H325" s="7"/>
    </row>
    <row r="326" spans="2:8" x14ac:dyDescent="0.25">
      <c r="B326" s="29"/>
      <c r="C326" s="37"/>
      <c r="D326" s="38"/>
      <c r="E326" s="38"/>
      <c r="F326" s="39">
        <f t="shared" ref="F326:F373" ca="1" si="5">F325+1</f>
        <v>45659</v>
      </c>
      <c r="G326" s="7"/>
      <c r="H326" s="7"/>
    </row>
    <row r="327" spans="2:8" x14ac:dyDescent="0.25">
      <c r="B327" s="29"/>
      <c r="C327" s="37"/>
      <c r="D327" s="38"/>
      <c r="E327" s="38"/>
      <c r="F327" s="39">
        <f t="shared" ca="1" si="5"/>
        <v>45660</v>
      </c>
      <c r="G327" s="7"/>
      <c r="H327" s="7"/>
    </row>
    <row r="328" spans="2:8" x14ac:dyDescent="0.25">
      <c r="B328" s="29"/>
      <c r="C328" s="37"/>
      <c r="D328" s="38"/>
      <c r="E328" s="38"/>
      <c r="F328" s="39">
        <f t="shared" ca="1" si="5"/>
        <v>45661</v>
      </c>
      <c r="G328" s="7"/>
      <c r="H328" s="7"/>
    </row>
    <row r="329" spans="2:8" x14ac:dyDescent="0.25">
      <c r="B329" s="29"/>
      <c r="C329" s="37"/>
      <c r="D329" s="38"/>
      <c r="E329" s="38"/>
      <c r="F329" s="39">
        <f t="shared" ca="1" si="5"/>
        <v>45662</v>
      </c>
      <c r="G329" s="7"/>
      <c r="H329" s="7"/>
    </row>
    <row r="330" spans="2:8" x14ac:dyDescent="0.25">
      <c r="B330" s="29"/>
      <c r="C330" s="37"/>
      <c r="D330" s="38"/>
      <c r="E330" s="38"/>
      <c r="F330" s="39">
        <f t="shared" ca="1" si="5"/>
        <v>45663</v>
      </c>
      <c r="G330" s="7"/>
      <c r="H330" s="7"/>
    </row>
    <row r="331" spans="2:8" x14ac:dyDescent="0.25">
      <c r="B331" s="29"/>
      <c r="C331" s="37"/>
      <c r="D331" s="38"/>
      <c r="E331" s="38"/>
      <c r="F331" s="39">
        <f t="shared" ca="1" si="5"/>
        <v>45664</v>
      </c>
      <c r="G331" s="7"/>
      <c r="H331" s="7"/>
    </row>
    <row r="332" spans="2:8" x14ac:dyDescent="0.25">
      <c r="B332" s="29"/>
      <c r="C332" s="37"/>
      <c r="D332" s="38"/>
      <c r="E332" s="38"/>
      <c r="F332" s="39">
        <f t="shared" ca="1" si="5"/>
        <v>45665</v>
      </c>
      <c r="G332" s="7"/>
      <c r="H332" s="7"/>
    </row>
    <row r="333" spans="2:8" x14ac:dyDescent="0.25">
      <c r="B333" s="29"/>
      <c r="C333" s="37"/>
      <c r="D333" s="38"/>
      <c r="E333" s="38"/>
      <c r="F333" s="39">
        <f t="shared" ca="1" si="5"/>
        <v>45666</v>
      </c>
      <c r="G333" s="7"/>
      <c r="H333" s="7"/>
    </row>
    <row r="334" spans="2:8" x14ac:dyDescent="0.25">
      <c r="B334" s="29"/>
      <c r="C334" s="37"/>
      <c r="D334" s="38"/>
      <c r="E334" s="38"/>
      <c r="F334" s="39">
        <f t="shared" ca="1" si="5"/>
        <v>45667</v>
      </c>
      <c r="G334" s="7"/>
      <c r="H334" s="7"/>
    </row>
    <row r="335" spans="2:8" x14ac:dyDescent="0.25">
      <c r="B335" s="29"/>
      <c r="C335" s="37"/>
      <c r="D335" s="38"/>
      <c r="E335" s="38"/>
      <c r="F335" s="39">
        <f t="shared" ca="1" si="5"/>
        <v>45668</v>
      </c>
      <c r="G335" s="7"/>
      <c r="H335" s="7"/>
    </row>
    <row r="336" spans="2:8" x14ac:dyDescent="0.25">
      <c r="B336" s="29"/>
      <c r="C336" s="37"/>
      <c r="D336" s="38"/>
      <c r="E336" s="38"/>
      <c r="F336" s="39">
        <f t="shared" ca="1" si="5"/>
        <v>45669</v>
      </c>
      <c r="G336" s="7"/>
      <c r="H336" s="7"/>
    </row>
    <row r="337" spans="2:8" x14ac:dyDescent="0.25">
      <c r="B337" s="29"/>
      <c r="C337" s="37"/>
      <c r="D337" s="38"/>
      <c r="E337" s="38"/>
      <c r="F337" s="39">
        <f t="shared" ca="1" si="5"/>
        <v>45670</v>
      </c>
      <c r="G337" s="7"/>
      <c r="H337" s="7"/>
    </row>
    <row r="338" spans="2:8" x14ac:dyDescent="0.25">
      <c r="B338" s="29"/>
      <c r="C338" s="37"/>
      <c r="D338" s="38"/>
      <c r="E338" s="38"/>
      <c r="F338" s="39">
        <f t="shared" ca="1" si="5"/>
        <v>45671</v>
      </c>
      <c r="G338" s="7"/>
      <c r="H338" s="7"/>
    </row>
    <row r="339" spans="2:8" x14ac:dyDescent="0.25">
      <c r="B339" s="29"/>
      <c r="C339" s="37"/>
      <c r="D339" s="38"/>
      <c r="E339" s="38"/>
      <c r="F339" s="39">
        <f t="shared" ca="1" si="5"/>
        <v>45672</v>
      </c>
      <c r="G339" s="7"/>
      <c r="H339" s="7"/>
    </row>
    <row r="340" spans="2:8" x14ac:dyDescent="0.25">
      <c r="B340" s="29"/>
      <c r="C340" s="37"/>
      <c r="D340" s="38"/>
      <c r="E340" s="38"/>
      <c r="F340" s="39">
        <f t="shared" ca="1" si="5"/>
        <v>45673</v>
      </c>
      <c r="G340" s="7"/>
      <c r="H340" s="7"/>
    </row>
    <row r="341" spans="2:8" x14ac:dyDescent="0.25">
      <c r="B341" s="29"/>
      <c r="C341" s="37"/>
      <c r="D341" s="38"/>
      <c r="E341" s="38"/>
      <c r="F341" s="39">
        <f t="shared" ca="1" si="5"/>
        <v>45674</v>
      </c>
      <c r="G341" s="7"/>
      <c r="H341" s="7"/>
    </row>
    <row r="342" spans="2:8" x14ac:dyDescent="0.25">
      <c r="B342" s="29"/>
      <c r="C342" s="37"/>
      <c r="D342" s="38"/>
      <c r="E342" s="38"/>
      <c r="F342" s="39">
        <f t="shared" ca="1" si="5"/>
        <v>45675</v>
      </c>
      <c r="G342" s="7"/>
      <c r="H342" s="7"/>
    </row>
    <row r="343" spans="2:8" x14ac:dyDescent="0.25">
      <c r="B343" s="29"/>
      <c r="C343" s="37"/>
      <c r="D343" s="38"/>
      <c r="E343" s="38"/>
      <c r="F343" s="39">
        <f t="shared" ca="1" si="5"/>
        <v>45676</v>
      </c>
      <c r="G343" s="7"/>
      <c r="H343" s="7"/>
    </row>
    <row r="344" spans="2:8" x14ac:dyDescent="0.25">
      <c r="B344" s="29"/>
      <c r="C344" s="37"/>
      <c r="D344" s="38"/>
      <c r="E344" s="38"/>
      <c r="F344" s="39">
        <f t="shared" ca="1" si="5"/>
        <v>45677</v>
      </c>
      <c r="G344" s="7"/>
      <c r="H344" s="7"/>
    </row>
    <row r="345" spans="2:8" x14ac:dyDescent="0.25">
      <c r="B345" s="29"/>
      <c r="C345" s="37"/>
      <c r="D345" s="38"/>
      <c r="E345" s="38"/>
      <c r="F345" s="39">
        <f t="shared" ca="1" si="5"/>
        <v>45678</v>
      </c>
      <c r="G345" s="7"/>
      <c r="H345" s="7"/>
    </row>
    <row r="346" spans="2:8" x14ac:dyDescent="0.25">
      <c r="B346" s="29"/>
      <c r="C346" s="37"/>
      <c r="D346" s="38"/>
      <c r="E346" s="38"/>
      <c r="F346" s="39">
        <f t="shared" ca="1" si="5"/>
        <v>45679</v>
      </c>
      <c r="G346" s="7"/>
      <c r="H346" s="7"/>
    </row>
    <row r="347" spans="2:8" x14ac:dyDescent="0.25">
      <c r="B347" s="29"/>
      <c r="C347" s="37"/>
      <c r="D347" s="38"/>
      <c r="E347" s="38"/>
      <c r="F347" s="39">
        <f t="shared" ca="1" si="5"/>
        <v>45680</v>
      </c>
      <c r="G347" s="7"/>
      <c r="H347" s="7"/>
    </row>
    <row r="348" spans="2:8" x14ac:dyDescent="0.25">
      <c r="B348" s="29"/>
      <c r="C348" s="37"/>
      <c r="D348" s="38"/>
      <c r="E348" s="38"/>
      <c r="F348" s="39">
        <f t="shared" ca="1" si="5"/>
        <v>45681</v>
      </c>
      <c r="G348" s="7"/>
      <c r="H348" s="7"/>
    </row>
    <row r="349" spans="2:8" x14ac:dyDescent="0.25">
      <c r="B349" s="29"/>
      <c r="C349" s="37"/>
      <c r="D349" s="38"/>
      <c r="E349" s="38"/>
      <c r="F349" s="39">
        <f t="shared" ca="1" si="5"/>
        <v>45682</v>
      </c>
      <c r="G349" s="7"/>
      <c r="H349" s="7"/>
    </row>
    <row r="350" spans="2:8" x14ac:dyDescent="0.25">
      <c r="B350" s="29"/>
      <c r="C350" s="37"/>
      <c r="D350" s="38"/>
      <c r="E350" s="38"/>
      <c r="F350" s="39">
        <f t="shared" ca="1" si="5"/>
        <v>45683</v>
      </c>
      <c r="G350" s="7"/>
      <c r="H350" s="7"/>
    </row>
    <row r="351" spans="2:8" x14ac:dyDescent="0.25">
      <c r="B351" s="29"/>
      <c r="C351" s="37"/>
      <c r="D351" s="38"/>
      <c r="E351" s="38"/>
      <c r="F351" s="39">
        <f t="shared" ca="1" si="5"/>
        <v>45684</v>
      </c>
      <c r="G351" s="7"/>
      <c r="H351" s="7"/>
    </row>
    <row r="352" spans="2:8" x14ac:dyDescent="0.25">
      <c r="B352" s="29"/>
      <c r="C352" s="37"/>
      <c r="D352" s="38"/>
      <c r="E352" s="38"/>
      <c r="F352" s="39">
        <f t="shared" ca="1" si="5"/>
        <v>45685</v>
      </c>
      <c r="G352" s="7"/>
      <c r="H352" s="7"/>
    </row>
    <row r="353" spans="2:8" x14ac:dyDescent="0.25">
      <c r="B353" s="29"/>
      <c r="C353" s="37"/>
      <c r="D353" s="38"/>
      <c r="E353" s="38"/>
      <c r="F353" s="39">
        <f t="shared" ca="1" si="5"/>
        <v>45686</v>
      </c>
      <c r="G353" s="7"/>
      <c r="H353" s="7"/>
    </row>
    <row r="354" spans="2:8" x14ac:dyDescent="0.25">
      <c r="B354" s="29"/>
      <c r="C354" s="37"/>
      <c r="D354" s="38"/>
      <c r="E354" s="38"/>
      <c r="F354" s="39">
        <f t="shared" ca="1" si="5"/>
        <v>45687</v>
      </c>
      <c r="G354" s="7"/>
      <c r="H354" s="7"/>
    </row>
    <row r="355" spans="2:8" x14ac:dyDescent="0.25">
      <c r="B355" s="29"/>
      <c r="C355" s="37"/>
      <c r="D355" s="38"/>
      <c r="E355" s="38"/>
      <c r="F355" s="39">
        <f t="shared" ca="1" si="5"/>
        <v>45688</v>
      </c>
      <c r="G355" s="7"/>
      <c r="H355" s="7"/>
    </row>
    <row r="356" spans="2:8" x14ac:dyDescent="0.25">
      <c r="B356" s="29"/>
      <c r="C356" s="37"/>
      <c r="D356" s="38"/>
      <c r="E356" s="38"/>
      <c r="F356" s="39">
        <f t="shared" ca="1" si="5"/>
        <v>45689</v>
      </c>
      <c r="G356" s="7"/>
      <c r="H356" s="7"/>
    </row>
    <row r="357" spans="2:8" x14ac:dyDescent="0.25">
      <c r="B357" s="29"/>
      <c r="C357" s="37"/>
      <c r="D357" s="38"/>
      <c r="E357" s="38"/>
      <c r="F357" s="39">
        <f t="shared" ca="1" si="5"/>
        <v>45690</v>
      </c>
      <c r="G357" s="7"/>
      <c r="H357" s="7"/>
    </row>
    <row r="358" spans="2:8" x14ac:dyDescent="0.25">
      <c r="B358" s="29"/>
      <c r="C358" s="37"/>
      <c r="D358" s="38"/>
      <c r="E358" s="38"/>
      <c r="F358" s="39">
        <f t="shared" ca="1" si="5"/>
        <v>45691</v>
      </c>
      <c r="G358" s="7"/>
      <c r="H358" s="7"/>
    </row>
    <row r="359" spans="2:8" x14ac:dyDescent="0.25">
      <c r="B359" s="29"/>
      <c r="C359" s="37"/>
      <c r="D359" s="38"/>
      <c r="E359" s="38"/>
      <c r="F359" s="39">
        <f t="shared" ca="1" si="5"/>
        <v>45692</v>
      </c>
      <c r="G359" s="7"/>
      <c r="H359" s="7"/>
    </row>
    <row r="360" spans="2:8" x14ac:dyDescent="0.25">
      <c r="B360" s="29"/>
      <c r="C360" s="37"/>
      <c r="D360" s="38"/>
      <c r="E360" s="38"/>
      <c r="F360" s="39">
        <f t="shared" ca="1" si="5"/>
        <v>45693</v>
      </c>
      <c r="G360" s="7"/>
      <c r="H360" s="7"/>
    </row>
    <row r="361" spans="2:8" x14ac:dyDescent="0.25">
      <c r="B361" s="29"/>
      <c r="C361" s="37"/>
      <c r="D361" s="38"/>
      <c r="E361" s="38"/>
      <c r="F361" s="39">
        <f t="shared" ca="1" si="5"/>
        <v>45694</v>
      </c>
      <c r="G361" s="7"/>
      <c r="H361" s="7"/>
    </row>
    <row r="362" spans="2:8" x14ac:dyDescent="0.25">
      <c r="B362" s="29"/>
      <c r="C362" s="37"/>
      <c r="D362" s="38"/>
      <c r="E362" s="38"/>
      <c r="F362" s="39">
        <f t="shared" ca="1" si="5"/>
        <v>45695</v>
      </c>
      <c r="G362" s="7"/>
      <c r="H362" s="7"/>
    </row>
    <row r="363" spans="2:8" x14ac:dyDescent="0.25">
      <c r="B363" s="29"/>
      <c r="C363" s="37"/>
      <c r="D363" s="38"/>
      <c r="E363" s="38"/>
      <c r="F363" s="39">
        <f t="shared" ca="1" si="5"/>
        <v>45696</v>
      </c>
      <c r="G363" s="7"/>
      <c r="H363" s="7"/>
    </row>
    <row r="364" spans="2:8" x14ac:dyDescent="0.25">
      <c r="B364" s="29"/>
      <c r="C364" s="37"/>
      <c r="D364" s="38"/>
      <c r="E364" s="38"/>
      <c r="F364" s="39">
        <f t="shared" ca="1" si="5"/>
        <v>45697</v>
      </c>
      <c r="G364" s="7"/>
      <c r="H364" s="7"/>
    </row>
    <row r="365" spans="2:8" x14ac:dyDescent="0.25">
      <c r="B365" s="29"/>
      <c r="C365" s="37"/>
      <c r="D365" s="38"/>
      <c r="E365" s="38"/>
      <c r="F365" s="39">
        <f t="shared" ca="1" si="5"/>
        <v>45698</v>
      </c>
      <c r="G365" s="7"/>
      <c r="H365" s="7"/>
    </row>
    <row r="366" spans="2:8" x14ac:dyDescent="0.25">
      <c r="B366" s="29"/>
      <c r="C366" s="37"/>
      <c r="D366" s="38"/>
      <c r="E366" s="38"/>
      <c r="F366" s="39">
        <f t="shared" ca="1" si="5"/>
        <v>45699</v>
      </c>
      <c r="G366" s="7"/>
      <c r="H366" s="7"/>
    </row>
    <row r="367" spans="2:8" x14ac:dyDescent="0.25">
      <c r="B367" s="29"/>
      <c r="C367" s="37"/>
      <c r="D367" s="38"/>
      <c r="E367" s="38"/>
      <c r="F367" s="39">
        <f t="shared" ca="1" si="5"/>
        <v>45700</v>
      </c>
      <c r="G367" s="7"/>
      <c r="H367" s="7"/>
    </row>
    <row r="368" spans="2:8" x14ac:dyDescent="0.25">
      <c r="B368" s="29"/>
      <c r="C368" s="37"/>
      <c r="D368" s="38"/>
      <c r="E368" s="38"/>
      <c r="F368" s="39">
        <f t="shared" ca="1" si="5"/>
        <v>45701</v>
      </c>
      <c r="G368" s="7"/>
      <c r="H368" s="7"/>
    </row>
    <row r="369" spans="2:8" x14ac:dyDescent="0.25">
      <c r="B369" s="29"/>
      <c r="C369" s="37"/>
      <c r="D369" s="38"/>
      <c r="E369" s="38"/>
      <c r="F369" s="39">
        <f t="shared" ca="1" si="5"/>
        <v>45702</v>
      </c>
      <c r="G369" s="7"/>
      <c r="H369" s="7"/>
    </row>
    <row r="370" spans="2:8" x14ac:dyDescent="0.25">
      <c r="B370" s="29"/>
      <c r="C370" s="37"/>
      <c r="D370" s="38"/>
      <c r="E370" s="38"/>
      <c r="F370" s="39">
        <f t="shared" ca="1" si="5"/>
        <v>45703</v>
      </c>
      <c r="G370" s="7"/>
      <c r="H370" s="7"/>
    </row>
    <row r="371" spans="2:8" x14ac:dyDescent="0.25">
      <c r="B371" s="29"/>
      <c r="C371" s="37"/>
      <c r="D371" s="38"/>
      <c r="E371" s="38"/>
      <c r="F371" s="39">
        <f t="shared" ca="1" si="5"/>
        <v>45704</v>
      </c>
      <c r="G371" s="7"/>
      <c r="H371" s="7"/>
    </row>
    <row r="372" spans="2:8" x14ac:dyDescent="0.25">
      <c r="B372" s="29"/>
      <c r="C372" s="37"/>
      <c r="D372" s="38"/>
      <c r="E372" s="38"/>
      <c r="F372" s="39">
        <f t="shared" ca="1" si="5"/>
        <v>45705</v>
      </c>
      <c r="G372" s="7"/>
      <c r="H372" s="7"/>
    </row>
    <row r="373" spans="2:8" x14ac:dyDescent="0.25">
      <c r="B373" s="29"/>
      <c r="C373" s="37"/>
      <c r="D373" s="38"/>
      <c r="E373" s="38"/>
      <c r="F373" s="39">
        <f t="shared" ca="1" si="5"/>
        <v>45706</v>
      </c>
      <c r="G373" s="7"/>
      <c r="H373" s="7"/>
    </row>
    <row r="374" spans="2:8" x14ac:dyDescent="0.25">
      <c r="B374" s="29"/>
      <c r="C374" s="30"/>
      <c r="F374" s="32"/>
      <c r="G374" s="7"/>
      <c r="H374" s="7"/>
    </row>
    <row r="375" spans="2:8" x14ac:dyDescent="0.25">
      <c r="B375" s="29"/>
      <c r="C375" s="30"/>
      <c r="F375" s="32"/>
      <c r="G375" s="7"/>
      <c r="H375" s="7"/>
    </row>
  </sheetData>
  <sheetProtection algorithmName="SHA-512" hashValue="C5DKTAkVviV5XbcM6CPuZBfbJJEiD6nrrjvagW7CkaMrl9oG3aV7RULR1hZaf/tcACnZoKXgsSUWPLb1COn0Aw==" saltValue="YNhiknlki/c4wiJt3S7XdA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DO2023</vt:lpstr>
      <vt:lpstr>Feuil2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Gasnier</dc:creator>
  <cp:lastModifiedBy>Delphine Gasnier</cp:lastModifiedBy>
  <cp:lastPrinted>2024-02-16T09:34:51Z</cp:lastPrinted>
  <dcterms:created xsi:type="dcterms:W3CDTF">2023-02-15T10:13:48Z</dcterms:created>
  <dcterms:modified xsi:type="dcterms:W3CDTF">2024-02-16T09:36:16Z</dcterms:modified>
</cp:coreProperties>
</file>