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regmri/Desktop/1-Documents FFC/5- CR NOAQ/51- CRCA/516- Vêtements/"/>
    </mc:Choice>
  </mc:AlternateContent>
  <xr:revisionPtr revIDLastSave="0" documentId="13_ncr:1_{C7170D53-7EFA-BD40-9734-5297BDCC5B5D}" xr6:coauthVersionLast="47" xr6:coauthVersionMax="47" xr10:uidLastSave="{00000000-0000-0000-0000-000000000000}"/>
  <bookViews>
    <workbookView xWindow="0" yWindow="500" windowWidth="24240" windowHeight="16060" xr2:uid="{ACBB6EF0-BE75-4137-B4AD-3318147CF459}"/>
  </bookViews>
  <sheets>
    <sheet name="CommandeCRCA_NOAQ_02_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71" i="1" l="1"/>
  <c r="Y70" i="1"/>
  <c r="Y68" i="1"/>
  <c r="Y66" i="1"/>
  <c r="Y64" i="1"/>
  <c r="Y62" i="1"/>
  <c r="Y60" i="1"/>
  <c r="Y58" i="1"/>
  <c r="Y56" i="1"/>
  <c r="Y54" i="1"/>
  <c r="Y52" i="1"/>
  <c r="Y50" i="1"/>
  <c r="Y48" i="1"/>
  <c r="Y46" i="1"/>
  <c r="Y44" i="1"/>
  <c r="Y42" i="1"/>
  <c r="Y40" i="1"/>
  <c r="Y38" i="1"/>
  <c r="Y36" i="1"/>
  <c r="Y34" i="1"/>
  <c r="Y32" i="1"/>
  <c r="Y30" i="1"/>
  <c r="Y28" i="1"/>
  <c r="Y26" i="1"/>
  <c r="Y24" i="1"/>
  <c r="Y22" i="1"/>
  <c r="Y20" i="1"/>
  <c r="Y18" i="1"/>
  <c r="Y16" i="1"/>
  <c r="Y14" i="1"/>
  <c r="Y12" i="1"/>
  <c r="Y10" i="1"/>
  <c r="Y8" i="1"/>
  <c r="K70" i="1"/>
  <c r="I70" i="1"/>
  <c r="K68" i="1"/>
  <c r="I68" i="1"/>
  <c r="K66" i="1"/>
  <c r="I66" i="1"/>
  <c r="K64" i="1"/>
  <c r="I64" i="1"/>
  <c r="K62" i="1"/>
  <c r="I62" i="1"/>
  <c r="K60" i="1"/>
  <c r="I60" i="1"/>
  <c r="K58" i="1"/>
  <c r="I58" i="1"/>
  <c r="K56" i="1"/>
  <c r="I56" i="1"/>
  <c r="K54" i="1"/>
  <c r="I54" i="1"/>
  <c r="K52" i="1"/>
  <c r="K50" i="1"/>
  <c r="I52" i="1"/>
  <c r="I50" i="1"/>
  <c r="K48" i="1"/>
  <c r="I48" i="1"/>
  <c r="K46" i="1"/>
  <c r="I46" i="1"/>
  <c r="K44" i="1"/>
  <c r="I44" i="1"/>
  <c r="J44" i="1" s="1"/>
  <c r="K42" i="1"/>
  <c r="J42" i="1" s="1"/>
  <c r="I42" i="1"/>
  <c r="K40" i="1"/>
  <c r="I40" i="1"/>
  <c r="K38" i="1"/>
  <c r="J38" i="1" s="1"/>
  <c r="I38" i="1"/>
  <c r="K36" i="1"/>
  <c r="I36" i="1"/>
  <c r="I34" i="1"/>
  <c r="J34" i="1" s="1"/>
  <c r="K34" i="1"/>
  <c r="I32" i="1"/>
  <c r="K32" i="1"/>
  <c r="K30" i="1"/>
  <c r="I30" i="1"/>
  <c r="K28" i="1"/>
  <c r="I28" i="1"/>
  <c r="I26" i="1"/>
  <c r="J26" i="1" s="1"/>
  <c r="K26" i="1"/>
  <c r="K24" i="1"/>
  <c r="I24" i="1"/>
  <c r="I22" i="1"/>
  <c r="J22" i="1" s="1"/>
  <c r="K22" i="1"/>
  <c r="I20" i="1"/>
  <c r="J20" i="1"/>
  <c r="J18" i="1"/>
  <c r="I18" i="1"/>
  <c r="I16" i="1"/>
  <c r="J16" i="1"/>
  <c r="I14" i="1"/>
  <c r="J14" i="1"/>
  <c r="I12" i="1"/>
  <c r="J12" i="1"/>
  <c r="I10" i="1"/>
  <c r="J10" i="1" s="1"/>
  <c r="I8" i="1"/>
  <c r="J8" i="1"/>
  <c r="J6" i="1"/>
  <c r="Y6" i="1" s="1"/>
  <c r="I6" i="1"/>
  <c r="J52" i="1" l="1"/>
  <c r="J56" i="1"/>
  <c r="J60" i="1"/>
  <c r="J68" i="1"/>
  <c r="J58" i="1"/>
  <c r="J70" i="1"/>
  <c r="J28" i="1"/>
  <c r="J32" i="1"/>
  <c r="J66" i="1"/>
  <c r="J64" i="1"/>
  <c r="J62" i="1"/>
  <c r="J54" i="1"/>
  <c r="J50" i="1"/>
  <c r="J48" i="1"/>
  <c r="J46" i="1"/>
  <c r="J40" i="1"/>
  <c r="J36" i="1"/>
  <c r="J30" i="1"/>
  <c r="J24" i="1"/>
  <c r="C71" i="1" s="1"/>
</calcChain>
</file>

<file path=xl/sharedStrings.xml><?xml version="1.0" encoding="utf-8"?>
<sst xmlns="http://schemas.openxmlformats.org/spreadsheetml/2006/main" count="193" uniqueCount="63">
  <si>
    <t>ARTICLES</t>
  </si>
  <si>
    <t>PVC HT</t>
  </si>
  <si>
    <t>Prix HT FFC</t>
  </si>
  <si>
    <t>Quantités</t>
  </si>
  <si>
    <t>S</t>
  </si>
  <si>
    <t>M</t>
  </si>
  <si>
    <t>L</t>
  </si>
  <si>
    <t>XL</t>
  </si>
  <si>
    <t>XXL</t>
  </si>
  <si>
    <t>TU</t>
  </si>
  <si>
    <t>XS</t>
  </si>
  <si>
    <t>3XL</t>
  </si>
  <si>
    <t>Veste de Pluie ORAGE Marine</t>
  </si>
  <si>
    <t>Casquette CLUB Marine</t>
  </si>
  <si>
    <t>Flocage ou Broderie</t>
  </si>
  <si>
    <t>K543  Blanc- Chemisette Homme popeline manches courtes</t>
  </si>
  <si>
    <t>K548 - Blanc - Chemisette Femme popeline manches courtes</t>
  </si>
  <si>
    <t>Polo CLASSICA Eldera Blanc Femme</t>
  </si>
  <si>
    <t>Polo CLASSICO Eldera Marine Homme</t>
  </si>
  <si>
    <t>Polo CLASSICO Eldera Blanc Homme</t>
  </si>
  <si>
    <t>Polo CLASSICA Eldera Marine Femme</t>
  </si>
  <si>
    <t>Bonnet TYLER Bleu Marine et Blanc</t>
  </si>
  <si>
    <t>Chemise Homme K513 BLANC : 100% Coton Popeline 125gr - Coupe Ajustée</t>
  </si>
  <si>
    <t>Chemise Femme K510 BLANC : 100% Coton Popeline 125gr - Coupe Cintrée</t>
  </si>
  <si>
    <t>4XL</t>
  </si>
  <si>
    <t>5XL</t>
  </si>
  <si>
    <t>Pantalon Chino Homme K740 Beige</t>
  </si>
  <si>
    <t>Pantalon Chino Homme K740 Deep Blue</t>
  </si>
  <si>
    <t>Pantalon Chino Femme K741 Beige</t>
  </si>
  <si>
    <t>Pantalon Chino Femme K741 Deep Blue</t>
  </si>
  <si>
    <t>Jupe Chino BT2302 Austin Beige</t>
  </si>
  <si>
    <t>Bermuda de Travail Multipoches WK763 Convoy Grey</t>
  </si>
  <si>
    <t> Bermuda Léger Multipoches Homme K755 Beige</t>
  </si>
  <si>
    <t> Bermuda Léger Multipoches Femme K756 Beige</t>
  </si>
  <si>
    <t>Cravate PR750 Marine : 100% satin de polyester tissé brillant. Lavable en machine.</t>
  </si>
  <si>
    <t>Foulard (140x25) Femme PB30 Marine : 100% polyester. Convient à la sérigraphie.</t>
  </si>
  <si>
    <t>Tour de Cou GARS Marine</t>
  </si>
  <si>
    <t>Parka NIGO Marine/Blanc</t>
  </si>
  <si>
    <t>Veste SOFTSHELL 3 Bleu Marine</t>
  </si>
  <si>
    <t>Doudoune Légère Sans Manches Homme K6113 Marine</t>
  </si>
  <si>
    <t xml:space="preserve">Doudoune Légère Sans Manches Femme K6114 Marine </t>
  </si>
  <si>
    <t>Doudoune Homme R233M Marine</t>
  </si>
  <si>
    <t>Sac à dos Business avec support pour ordinateur KI0933 Noir</t>
  </si>
  <si>
    <t>Sac Banane QD12 Marine</t>
  </si>
  <si>
    <t>Total HT</t>
  </si>
  <si>
    <r>
      <rPr>
        <b/>
        <sz val="16"/>
        <color rgb="FFFF0000"/>
        <rFont val="Calibri"/>
        <family val="2"/>
        <scheme val="minor"/>
      </rPr>
      <t xml:space="preserve">BRODERIE </t>
    </r>
    <r>
      <rPr>
        <b/>
        <sz val="16"/>
        <rFont val="Calibri"/>
        <family val="2"/>
        <scheme val="minor"/>
      </rPr>
      <t>Logo FFC + ARBITRE</t>
    </r>
  </si>
  <si>
    <r>
      <rPr>
        <b/>
        <sz val="16"/>
        <color rgb="FFFF0000"/>
        <rFont val="Calibri"/>
        <family val="2"/>
        <scheme val="minor"/>
      </rPr>
      <t xml:space="preserve">BRODERIE </t>
    </r>
    <r>
      <rPr>
        <b/>
        <sz val="16"/>
        <rFont val="Calibri"/>
        <family val="2"/>
        <scheme val="minor"/>
      </rPr>
      <t>Logo FFC</t>
    </r>
  </si>
  <si>
    <t>Veste Molleton zippée Homme K4002 Marine</t>
  </si>
  <si>
    <t>COMMANDES FFC ARBITRES 2025</t>
  </si>
  <si>
    <r>
      <rPr>
        <b/>
        <sz val="18"/>
        <color rgb="FFFF0000"/>
        <rFont val="Calibri"/>
        <family val="2"/>
        <scheme val="minor"/>
      </rPr>
      <t xml:space="preserve">FLOCAGE </t>
    </r>
    <r>
      <rPr>
        <b/>
        <sz val="18"/>
        <rFont val="Calibri"/>
        <family val="2"/>
        <scheme val="minor"/>
      </rPr>
      <t>Logo FFC</t>
    </r>
  </si>
  <si>
    <r>
      <rPr>
        <b/>
        <sz val="18"/>
        <color rgb="FFFF0000"/>
        <rFont val="Calibri"/>
        <family val="2"/>
        <scheme val="minor"/>
      </rPr>
      <t xml:space="preserve">BRODERIE </t>
    </r>
    <r>
      <rPr>
        <b/>
        <sz val="18"/>
        <rFont val="Calibri"/>
        <family val="2"/>
        <scheme val="minor"/>
      </rPr>
      <t>Logo FFC</t>
    </r>
  </si>
  <si>
    <t>Blazer Homme K6132 Marine</t>
  </si>
  <si>
    <t>Blazer Femme K6133 Marine</t>
  </si>
  <si>
    <t>BRODERIE FFC</t>
  </si>
  <si>
    <t>FLOCAGE FFC</t>
  </si>
  <si>
    <t>FLOCAGE ARBITRE</t>
  </si>
  <si>
    <t>BRODERIE ARBITRE</t>
  </si>
  <si>
    <t>Total Unité HT</t>
  </si>
  <si>
    <t>Adresse de Facturation :</t>
  </si>
  <si>
    <t>Adresse de Livraison :</t>
  </si>
  <si>
    <t>(Joindre Mail et N° Tel)</t>
  </si>
  <si>
    <t>Veste Polaire Mixte K9102 Marine : 100% polyester micropolaire 180gr. Fermeture zippée et 2 poches avant zippées.</t>
  </si>
  <si>
    <t>Total TTC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</si>
</sst>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9" x14ac:knownFonts="1">
    <font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9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9"/>
      <name val="Calibri"/>
      <family val="2"/>
    </font>
    <font>
      <sz val="19"/>
      <color rgb="FF353535"/>
      <name val="Verdana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9"/>
      <color rgb="FF00B050"/>
      <name val="Calibri"/>
      <family val="2"/>
    </font>
    <font>
      <b/>
      <sz val="16"/>
      <color rgb="FF00B050"/>
      <name val="Calibri"/>
      <family val="2"/>
      <scheme val="minor"/>
    </font>
    <font>
      <b/>
      <sz val="16"/>
      <color rgb="FF00B050"/>
      <name val="Calibri"/>
      <family val="2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3" borderId="7" xfId="0" applyFill="1" applyBorder="1"/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3" borderId="4" xfId="0" applyFill="1" applyBorder="1"/>
    <xf numFmtId="0" fontId="2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0" fillId="0" borderId="4" xfId="0" applyBorder="1"/>
    <xf numFmtId="0" fontId="2" fillId="0" borderId="17" xfId="0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20" xfId="0" applyBorder="1"/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0" fillId="4" borderId="25" xfId="0" applyFill="1" applyBorder="1"/>
    <xf numFmtId="0" fontId="0" fillId="4" borderId="19" xfId="0" applyFill="1" applyBorder="1"/>
    <xf numFmtId="0" fontId="9" fillId="0" borderId="23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0" fontId="0" fillId="4" borderId="26" xfId="0" applyFill="1" applyBorder="1"/>
    <xf numFmtId="0" fontId="3" fillId="0" borderId="15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0" fillId="4" borderId="29" xfId="0" applyFill="1" applyBorder="1"/>
    <xf numFmtId="0" fontId="12" fillId="0" borderId="30" xfId="0" applyFont="1" applyBorder="1" applyAlignment="1">
      <alignment horizontal="center" vertical="center" wrapText="1"/>
    </xf>
    <xf numFmtId="0" fontId="0" fillId="4" borderId="26" xfId="0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164" fontId="2" fillId="4" borderId="12" xfId="0" applyNumberFormat="1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164" fontId="2" fillId="0" borderId="31" xfId="0" applyNumberFormat="1" applyFont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164" fontId="2" fillId="4" borderId="38" xfId="0" applyNumberFormat="1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164" fontId="2" fillId="0" borderId="44" xfId="0" applyNumberFormat="1" applyFont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 wrapText="1"/>
    </xf>
    <xf numFmtId="164" fontId="2" fillId="4" borderId="40" xfId="0" applyNumberFormat="1" applyFont="1" applyFill="1" applyBorder="1" applyAlignment="1">
      <alignment horizontal="center" vertical="center"/>
    </xf>
    <xf numFmtId="164" fontId="2" fillId="4" borderId="14" xfId="0" applyNumberFormat="1" applyFont="1" applyFill="1" applyBorder="1" applyAlignment="1">
      <alignment horizontal="center" vertical="center"/>
    </xf>
    <xf numFmtId="164" fontId="14" fillId="0" borderId="13" xfId="0" applyNumberFormat="1" applyFont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164" fontId="2" fillId="6" borderId="12" xfId="0" applyNumberFormat="1" applyFont="1" applyFill="1" applyBorder="1" applyAlignment="1">
      <alignment horizontal="center" vertical="center"/>
    </xf>
    <xf numFmtId="164" fontId="2" fillId="6" borderId="14" xfId="0" applyNumberFormat="1" applyFont="1" applyFill="1" applyBorder="1" applyAlignment="1">
      <alignment horizontal="center" vertical="center"/>
    </xf>
    <xf numFmtId="164" fontId="2" fillId="6" borderId="39" xfId="0" applyNumberFormat="1" applyFont="1" applyFill="1" applyBorder="1" applyAlignment="1">
      <alignment horizontal="center" vertical="center"/>
    </xf>
    <xf numFmtId="164" fontId="2" fillId="4" borderId="17" xfId="0" applyNumberFormat="1" applyFont="1" applyFill="1" applyBorder="1" applyAlignment="1">
      <alignment horizontal="center" vertical="center"/>
    </xf>
    <xf numFmtId="164" fontId="2" fillId="4" borderId="39" xfId="0" applyNumberFormat="1" applyFont="1" applyFill="1" applyBorder="1" applyAlignment="1">
      <alignment horizontal="center" vertical="center"/>
    </xf>
    <xf numFmtId="15" fontId="15" fillId="0" borderId="4" xfId="0" applyNumberFormat="1" applyFont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164" fontId="16" fillId="0" borderId="4" xfId="0" applyNumberFormat="1" applyFont="1" applyBorder="1" applyAlignment="1">
      <alignment horizontal="center" vertical="center"/>
    </xf>
    <xf numFmtId="164" fontId="16" fillId="0" borderId="5" xfId="0" applyNumberFormat="1" applyFont="1" applyBorder="1" applyAlignment="1">
      <alignment horizontal="center" vertical="center"/>
    </xf>
    <xf numFmtId="164" fontId="16" fillId="0" borderId="6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0" fillId="0" borderId="49" xfId="0" applyFont="1" applyBorder="1" applyAlignment="1">
      <alignment horizontal="center" vertical="center" wrapText="1"/>
    </xf>
    <xf numFmtId="15" fontId="15" fillId="0" borderId="13" xfId="0" applyNumberFormat="1" applyFont="1" applyBorder="1" applyAlignment="1">
      <alignment horizontal="center" vertical="center"/>
    </xf>
    <xf numFmtId="164" fontId="16" fillId="0" borderId="4" xfId="0" applyNumberFormat="1" applyFont="1" applyBorder="1" applyAlignment="1">
      <alignment horizontal="center" vertical="center"/>
    </xf>
    <xf numFmtId="164" fontId="16" fillId="0" borderId="5" xfId="0" applyNumberFormat="1" applyFont="1" applyBorder="1" applyAlignment="1">
      <alignment horizontal="center" vertical="center"/>
    </xf>
    <xf numFmtId="164" fontId="16" fillId="0" borderId="6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5" fontId="15" fillId="0" borderId="50" xfId="0" applyNumberFormat="1" applyFont="1" applyBorder="1" applyAlignment="1">
      <alignment horizontal="center" vertical="center"/>
    </xf>
    <xf numFmtId="0" fontId="0" fillId="0" borderId="5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jpeg"/><Relationship Id="rId21" Type="http://schemas.openxmlformats.org/officeDocument/2006/relationships/image" Target="../media/image21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5</xdr:row>
      <xdr:rowOff>24524</xdr:rowOff>
    </xdr:from>
    <xdr:to>
      <xdr:col>0</xdr:col>
      <xdr:colOff>707981</xdr:colOff>
      <xdr:row>5</xdr:row>
      <xdr:rowOff>942976</xdr:rowOff>
    </xdr:to>
    <xdr:pic>
      <xdr:nvPicPr>
        <xdr:cNvPr id="41" name="Image 40">
          <a:extLst>
            <a:ext uri="{FF2B5EF4-FFF2-40B4-BE49-F238E27FC236}">
              <a16:creationId xmlns:a16="http://schemas.microsoft.com/office/drawing/2014/main" id="{819065F3-6F83-4AED-8149-A8BBFD81D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186574"/>
          <a:ext cx="612731" cy="9184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66676</xdr:colOff>
      <xdr:row>7</xdr:row>
      <xdr:rowOff>9525</xdr:rowOff>
    </xdr:from>
    <xdr:to>
      <xdr:col>0</xdr:col>
      <xdr:colOff>714376</xdr:colOff>
      <xdr:row>7</xdr:row>
      <xdr:rowOff>1000712</xdr:rowOff>
    </xdr:to>
    <xdr:pic>
      <xdr:nvPicPr>
        <xdr:cNvPr id="42" name="Image 41">
          <a:extLst>
            <a:ext uri="{FF2B5EF4-FFF2-40B4-BE49-F238E27FC236}">
              <a16:creationId xmlns:a16="http://schemas.microsoft.com/office/drawing/2014/main" id="{193DDC4A-3012-4257-817D-C2CE3EFC5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6" y="2362200"/>
          <a:ext cx="647700" cy="991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76201</xdr:colOff>
      <xdr:row>33</xdr:row>
      <xdr:rowOff>66676</xdr:rowOff>
    </xdr:from>
    <xdr:to>
      <xdr:col>0</xdr:col>
      <xdr:colOff>628650</xdr:colOff>
      <xdr:row>33</xdr:row>
      <xdr:rowOff>1056248</xdr:rowOff>
    </xdr:to>
    <xdr:pic>
      <xdr:nvPicPr>
        <xdr:cNvPr id="45" name="Image 44">
          <a:extLst>
            <a:ext uri="{FF2B5EF4-FFF2-40B4-BE49-F238E27FC236}">
              <a16:creationId xmlns:a16="http://schemas.microsoft.com/office/drawing/2014/main" id="{A12EFCAC-4384-4249-85E1-8FCBA1BE1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10086976"/>
          <a:ext cx="552449" cy="989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57151</xdr:colOff>
      <xdr:row>35</xdr:row>
      <xdr:rowOff>38863</xdr:rowOff>
    </xdr:from>
    <xdr:to>
      <xdr:col>0</xdr:col>
      <xdr:colOff>717506</xdr:colOff>
      <xdr:row>35</xdr:row>
      <xdr:rowOff>1028700</xdr:rowOff>
    </xdr:to>
    <xdr:pic>
      <xdr:nvPicPr>
        <xdr:cNvPr id="46" name="Image 45">
          <a:extLst>
            <a:ext uri="{FF2B5EF4-FFF2-40B4-BE49-F238E27FC236}">
              <a16:creationId xmlns:a16="http://schemas.microsoft.com/office/drawing/2014/main" id="{982ED1A0-C7D0-4468-B865-A05337A1F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19117438"/>
          <a:ext cx="660355" cy="989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57150</xdr:colOff>
      <xdr:row>45</xdr:row>
      <xdr:rowOff>47624</xdr:rowOff>
    </xdr:from>
    <xdr:to>
      <xdr:col>0</xdr:col>
      <xdr:colOff>733425</xdr:colOff>
      <xdr:row>45</xdr:row>
      <xdr:rowOff>723899</xdr:rowOff>
    </xdr:to>
    <xdr:pic>
      <xdr:nvPicPr>
        <xdr:cNvPr id="48" name="Image 47" descr="Polo CLASSICO">
          <a:extLst>
            <a:ext uri="{FF2B5EF4-FFF2-40B4-BE49-F238E27FC236}">
              <a16:creationId xmlns:a16="http://schemas.microsoft.com/office/drawing/2014/main" id="{65824E0B-FB2F-452F-980D-E555BCB79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4907874"/>
          <a:ext cx="67627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55</xdr:row>
      <xdr:rowOff>47625</xdr:rowOff>
    </xdr:from>
    <xdr:to>
      <xdr:col>0</xdr:col>
      <xdr:colOff>733425</xdr:colOff>
      <xdr:row>55</xdr:row>
      <xdr:rowOff>714375</xdr:rowOff>
    </xdr:to>
    <xdr:pic>
      <xdr:nvPicPr>
        <xdr:cNvPr id="50" name="Image 49" descr="Veste de pluie ORAGE">
          <a:extLst>
            <a:ext uri="{FF2B5EF4-FFF2-40B4-BE49-F238E27FC236}">
              <a16:creationId xmlns:a16="http://schemas.microsoft.com/office/drawing/2014/main" id="{AD1A8586-3249-497C-BF3A-13F28E8E0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9984700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47626</xdr:colOff>
      <xdr:row>69</xdr:row>
      <xdr:rowOff>28575</xdr:rowOff>
    </xdr:from>
    <xdr:to>
      <xdr:col>0</xdr:col>
      <xdr:colOff>657226</xdr:colOff>
      <xdr:row>69</xdr:row>
      <xdr:rowOff>638175</xdr:rowOff>
    </xdr:to>
    <xdr:pic>
      <xdr:nvPicPr>
        <xdr:cNvPr id="51" name="Image 50">
          <a:extLst>
            <a:ext uri="{FF2B5EF4-FFF2-40B4-BE49-F238E27FC236}">
              <a16:creationId xmlns:a16="http://schemas.microsoft.com/office/drawing/2014/main" id="{364F127B-C802-4CB7-A535-ACBAD8A39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3740467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49</xdr:row>
      <xdr:rowOff>38100</xdr:rowOff>
    </xdr:from>
    <xdr:to>
      <xdr:col>1</xdr:col>
      <xdr:colOff>0</xdr:colOff>
      <xdr:row>49</xdr:row>
      <xdr:rowOff>800100</xdr:rowOff>
    </xdr:to>
    <xdr:pic>
      <xdr:nvPicPr>
        <xdr:cNvPr id="96" name="Image 95">
          <a:extLst>
            <a:ext uri="{FF2B5EF4-FFF2-40B4-BE49-F238E27FC236}">
              <a16:creationId xmlns:a16="http://schemas.microsoft.com/office/drawing/2014/main" id="{425AC84C-935E-6C3B-2F65-D97A822D7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2717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51</xdr:row>
      <xdr:rowOff>28575</xdr:rowOff>
    </xdr:from>
    <xdr:to>
      <xdr:col>0</xdr:col>
      <xdr:colOff>752475</xdr:colOff>
      <xdr:row>51</xdr:row>
      <xdr:rowOff>733425</xdr:rowOff>
    </xdr:to>
    <xdr:pic>
      <xdr:nvPicPr>
        <xdr:cNvPr id="98" name="Image 97">
          <a:extLst>
            <a:ext uri="{FF2B5EF4-FFF2-40B4-BE49-F238E27FC236}">
              <a16:creationId xmlns:a16="http://schemas.microsoft.com/office/drawing/2014/main" id="{143FA390-6280-7A9E-F9D6-BBECE2FA9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7974925"/>
          <a:ext cx="7048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47</xdr:row>
      <xdr:rowOff>47625</xdr:rowOff>
    </xdr:from>
    <xdr:to>
      <xdr:col>1</xdr:col>
      <xdr:colOff>0</xdr:colOff>
      <xdr:row>47</xdr:row>
      <xdr:rowOff>781050</xdr:rowOff>
    </xdr:to>
    <xdr:pic>
      <xdr:nvPicPr>
        <xdr:cNvPr id="101" name="Image 100">
          <a:extLst>
            <a:ext uri="{FF2B5EF4-FFF2-40B4-BE49-F238E27FC236}">
              <a16:creationId xmlns:a16="http://schemas.microsoft.com/office/drawing/2014/main" id="{1861EB45-4063-1D47-83A8-A1B8ABCF3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5908000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9526</xdr:colOff>
      <xdr:row>57</xdr:row>
      <xdr:rowOff>28575</xdr:rowOff>
    </xdr:from>
    <xdr:to>
      <xdr:col>0</xdr:col>
      <xdr:colOff>752476</xdr:colOff>
      <xdr:row>57</xdr:row>
      <xdr:rowOff>857250</xdr:rowOff>
    </xdr:to>
    <xdr:pic>
      <xdr:nvPicPr>
        <xdr:cNvPr id="103" name="Image 102">
          <a:extLst>
            <a:ext uri="{FF2B5EF4-FFF2-40B4-BE49-F238E27FC236}">
              <a16:creationId xmlns:a16="http://schemas.microsoft.com/office/drawing/2014/main" id="{F4D44F0D-E643-3015-0E2C-6985086C3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30946725"/>
          <a:ext cx="742950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37</xdr:row>
      <xdr:rowOff>76200</xdr:rowOff>
    </xdr:from>
    <xdr:to>
      <xdr:col>0</xdr:col>
      <xdr:colOff>752475</xdr:colOff>
      <xdr:row>37</xdr:row>
      <xdr:rowOff>828675</xdr:rowOff>
    </xdr:to>
    <xdr:pic>
      <xdr:nvPicPr>
        <xdr:cNvPr id="105" name="Image 104" descr="Bonnet TYLER">
          <a:extLst>
            <a:ext uri="{FF2B5EF4-FFF2-40B4-BE49-F238E27FC236}">
              <a16:creationId xmlns:a16="http://schemas.microsoft.com/office/drawing/2014/main" id="{B7D66FE6-251A-7CB1-E0B1-FC39F5724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469225"/>
          <a:ext cx="752475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228601</xdr:colOff>
      <xdr:row>25</xdr:row>
      <xdr:rowOff>66675</xdr:rowOff>
    </xdr:from>
    <xdr:to>
      <xdr:col>0</xdr:col>
      <xdr:colOff>581025</xdr:colOff>
      <xdr:row>25</xdr:row>
      <xdr:rowOff>1239527</xdr:rowOff>
    </xdr:to>
    <xdr:pic>
      <xdr:nvPicPr>
        <xdr:cNvPr id="114" name="Image 113">
          <a:extLst>
            <a:ext uri="{FF2B5EF4-FFF2-40B4-BE49-F238E27FC236}">
              <a16:creationId xmlns:a16="http://schemas.microsoft.com/office/drawing/2014/main" id="{865C5D2D-4D78-6967-082E-C7B4A7628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1" y="13287375"/>
          <a:ext cx="352424" cy="11728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63</xdr:row>
      <xdr:rowOff>66675</xdr:rowOff>
    </xdr:from>
    <xdr:to>
      <xdr:col>0</xdr:col>
      <xdr:colOff>725727</xdr:colOff>
      <xdr:row>63</xdr:row>
      <xdr:rowOff>876300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1FC3F0BC-3E99-DCA4-0342-F90CED780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4290000"/>
          <a:ext cx="687627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59</xdr:row>
      <xdr:rowOff>76201</xdr:rowOff>
    </xdr:from>
    <xdr:to>
      <xdr:col>0</xdr:col>
      <xdr:colOff>752475</xdr:colOff>
      <xdr:row>59</xdr:row>
      <xdr:rowOff>828675</xdr:rowOff>
    </xdr:to>
    <xdr:pic>
      <xdr:nvPicPr>
        <xdr:cNvPr id="120" name="Image 119">
          <a:extLst>
            <a:ext uri="{FF2B5EF4-FFF2-40B4-BE49-F238E27FC236}">
              <a16:creationId xmlns:a16="http://schemas.microsoft.com/office/drawing/2014/main" id="{F5D7277E-ADEF-C26A-7CDC-3D0ABB245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32108776"/>
          <a:ext cx="752474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65</xdr:row>
      <xdr:rowOff>95251</xdr:rowOff>
    </xdr:from>
    <xdr:to>
      <xdr:col>0</xdr:col>
      <xdr:colOff>704850</xdr:colOff>
      <xdr:row>65</xdr:row>
      <xdr:rowOff>781051</xdr:rowOff>
    </xdr:to>
    <xdr:pic>
      <xdr:nvPicPr>
        <xdr:cNvPr id="124" name="Image 123">
          <a:extLst>
            <a:ext uri="{FF2B5EF4-FFF2-40B4-BE49-F238E27FC236}">
              <a16:creationId xmlns:a16="http://schemas.microsoft.com/office/drawing/2014/main" id="{E35BA889-EF85-4150-32CE-F92C3C286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5461576"/>
          <a:ext cx="685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1</xdr:colOff>
      <xdr:row>61</xdr:row>
      <xdr:rowOff>76201</xdr:rowOff>
    </xdr:from>
    <xdr:ext cx="752474" cy="752474"/>
    <xdr:pic>
      <xdr:nvPicPr>
        <xdr:cNvPr id="2" name="Image 1">
          <a:extLst>
            <a:ext uri="{FF2B5EF4-FFF2-40B4-BE49-F238E27FC236}">
              <a16:creationId xmlns:a16="http://schemas.microsoft.com/office/drawing/2014/main" id="{D1A0CFC1-9464-4B5E-AD4B-2E5ACD051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33204151"/>
          <a:ext cx="752474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47625</xdr:colOff>
      <xdr:row>11</xdr:row>
      <xdr:rowOff>76200</xdr:rowOff>
    </xdr:from>
    <xdr:to>
      <xdr:col>0</xdr:col>
      <xdr:colOff>752475</xdr:colOff>
      <xdr:row>11</xdr:row>
      <xdr:rowOff>781050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0FEF329-995D-F5C5-BB13-FE5CFDB96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72025"/>
          <a:ext cx="7048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9</xdr:row>
      <xdr:rowOff>76200</xdr:rowOff>
    </xdr:from>
    <xdr:to>
      <xdr:col>0</xdr:col>
      <xdr:colOff>752475</xdr:colOff>
      <xdr:row>9</xdr:row>
      <xdr:rowOff>790575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386062E0-4F56-6ADC-61C8-ADC137E1D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66712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</xdr:colOff>
      <xdr:row>17</xdr:row>
      <xdr:rowOff>76199</xdr:rowOff>
    </xdr:from>
    <xdr:to>
      <xdr:col>0</xdr:col>
      <xdr:colOff>741044</xdr:colOff>
      <xdr:row>17</xdr:row>
      <xdr:rowOff>990598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1AAEF5B5-C6EB-847B-1865-49EA8D33A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058149"/>
          <a:ext cx="731519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95250</xdr:rowOff>
    </xdr:from>
    <xdr:to>
      <xdr:col>0</xdr:col>
      <xdr:colOff>746760</xdr:colOff>
      <xdr:row>19</xdr:row>
      <xdr:rowOff>1028700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EA2CB45F-0F65-DB9E-A1AC-6F3D928C6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44025"/>
          <a:ext cx="74676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66674</xdr:rowOff>
    </xdr:from>
    <xdr:to>
      <xdr:col>0</xdr:col>
      <xdr:colOff>731519</xdr:colOff>
      <xdr:row>21</xdr:row>
      <xdr:rowOff>981073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9B7C019D-2BB1-A3D2-964B-13C27EB29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91799"/>
          <a:ext cx="731519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</xdr:colOff>
      <xdr:row>23</xdr:row>
      <xdr:rowOff>38100</xdr:rowOff>
    </xdr:from>
    <xdr:to>
      <xdr:col>0</xdr:col>
      <xdr:colOff>748666</xdr:colOff>
      <xdr:row>23</xdr:row>
      <xdr:rowOff>962026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42413BA0-7370-E94F-B91A-73C9AE422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1839575"/>
          <a:ext cx="739141" cy="9239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95249</xdr:rowOff>
    </xdr:from>
    <xdr:to>
      <xdr:col>1</xdr:col>
      <xdr:colOff>19049</xdr:colOff>
      <xdr:row>27</xdr:row>
      <xdr:rowOff>876298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916E331E-FA97-5EF1-7A0B-027AB46F2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573249"/>
          <a:ext cx="781049" cy="781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47624</xdr:rowOff>
    </xdr:from>
    <xdr:to>
      <xdr:col>0</xdr:col>
      <xdr:colOff>752475</xdr:colOff>
      <xdr:row>29</xdr:row>
      <xdr:rowOff>800099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AB7490D7-EB13-3C9C-C27C-F10F80224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659099"/>
          <a:ext cx="752475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31</xdr:row>
      <xdr:rowOff>47624</xdr:rowOff>
    </xdr:from>
    <xdr:to>
      <xdr:col>1</xdr:col>
      <xdr:colOff>19049</xdr:colOff>
      <xdr:row>31</xdr:row>
      <xdr:rowOff>828673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299F30F6-C863-3C90-2667-FF8736B5D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35424"/>
          <a:ext cx="781049" cy="781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39</xdr:row>
      <xdr:rowOff>47624</xdr:rowOff>
    </xdr:from>
    <xdr:to>
      <xdr:col>0</xdr:col>
      <xdr:colOff>723901</xdr:colOff>
      <xdr:row>39</xdr:row>
      <xdr:rowOff>752475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1DDD935D-AF55-4F90-169B-51A280DBE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1516974"/>
          <a:ext cx="704851" cy="704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41</xdr:row>
      <xdr:rowOff>28575</xdr:rowOff>
    </xdr:from>
    <xdr:to>
      <xdr:col>1</xdr:col>
      <xdr:colOff>9525</xdr:colOff>
      <xdr:row>41</xdr:row>
      <xdr:rowOff>800100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D604FF24-F27C-F680-CE86-EDC52888B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526625"/>
          <a:ext cx="771525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57150</xdr:colOff>
      <xdr:row>43</xdr:row>
      <xdr:rowOff>47624</xdr:rowOff>
    </xdr:from>
    <xdr:to>
      <xdr:col>0</xdr:col>
      <xdr:colOff>724033</xdr:colOff>
      <xdr:row>43</xdr:row>
      <xdr:rowOff>1047749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8E1CBE85-EFB9-05EE-F460-2CA80AC5E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3612474"/>
          <a:ext cx="666883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28576</xdr:colOff>
      <xdr:row>53</xdr:row>
      <xdr:rowOff>19050</xdr:rowOff>
    </xdr:from>
    <xdr:to>
      <xdr:col>0</xdr:col>
      <xdr:colOff>723902</xdr:colOff>
      <xdr:row>53</xdr:row>
      <xdr:rowOff>714376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id="{93A2022C-8593-6921-7671-CBCF14E92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28965525"/>
          <a:ext cx="695326" cy="6953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67</xdr:row>
      <xdr:rowOff>28575</xdr:rowOff>
    </xdr:from>
    <xdr:to>
      <xdr:col>0</xdr:col>
      <xdr:colOff>714375</xdr:colOff>
      <xdr:row>67</xdr:row>
      <xdr:rowOff>695325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6439BD12-8B2D-8D7D-8C54-994BD6B78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6442650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76199</xdr:rowOff>
    </xdr:from>
    <xdr:to>
      <xdr:col>0</xdr:col>
      <xdr:colOff>761999</xdr:colOff>
      <xdr:row>13</xdr:row>
      <xdr:rowOff>838198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F5D08EFD-BCCD-6099-8FD0-216B38940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29299"/>
          <a:ext cx="761999" cy="761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57150</xdr:rowOff>
    </xdr:from>
    <xdr:to>
      <xdr:col>1</xdr:col>
      <xdr:colOff>28576</xdr:colOff>
      <xdr:row>15</xdr:row>
      <xdr:rowOff>847726</xdr:rowOff>
    </xdr:to>
    <xdr:pic>
      <xdr:nvPicPr>
        <xdr:cNvPr id="20" name="Image 19">
          <a:extLst>
            <a:ext uri="{FF2B5EF4-FFF2-40B4-BE49-F238E27FC236}">
              <a16:creationId xmlns:a16="http://schemas.microsoft.com/office/drawing/2014/main" id="{27483176-BD41-4C53-3822-19852F137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43725"/>
          <a:ext cx="790576" cy="790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optex.fr/k756-bermuda-leger-multipoches-femme.html" TargetMode="External"/><Relationship Id="rId1" Type="http://schemas.openxmlformats.org/officeDocument/2006/relationships/hyperlink" Target="https://www.toptex.fr/k756-bermuda-leger-multipoches-femme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14538-8415-4F9E-9F61-9B153B00DF29}">
  <dimension ref="A1:AF81"/>
  <sheetViews>
    <sheetView tabSelected="1" zoomScale="75" workbookViewId="0">
      <selection activeCell="J8" sqref="J8"/>
    </sheetView>
  </sheetViews>
  <sheetFormatPr baseColWidth="10" defaultRowHeight="15" x14ac:dyDescent="0.2"/>
  <cols>
    <col min="2" max="2" width="22.33203125" customWidth="1"/>
    <col min="3" max="4" width="8.33203125" customWidth="1"/>
    <col min="5" max="5" width="7.5" customWidth="1"/>
    <col min="6" max="6" width="8.1640625" customWidth="1"/>
    <col min="7" max="7" width="7.5" customWidth="1"/>
    <col min="8" max="8" width="8.33203125" customWidth="1"/>
    <col min="9" max="9" width="7.1640625" customWidth="1"/>
    <col min="10" max="10" width="8.83203125" customWidth="1"/>
    <col min="11" max="11" width="7.6640625" customWidth="1"/>
    <col min="12" max="12" width="5.6640625" customWidth="1"/>
    <col min="13" max="16" width="5.5" customWidth="1"/>
    <col min="17" max="17" width="5.6640625" customWidth="1"/>
    <col min="18" max="18" width="5.5" customWidth="1"/>
    <col min="19" max="19" width="5.6640625" customWidth="1"/>
    <col min="20" max="22" width="5.33203125" customWidth="1"/>
    <col min="23" max="23" width="5.5" customWidth="1"/>
    <col min="24" max="24" width="16.5" customWidth="1"/>
  </cols>
  <sheetData>
    <row r="1" spans="1:25" ht="15" customHeight="1" x14ac:dyDescent="0.2">
      <c r="A1" s="130" t="s">
        <v>48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2"/>
      <c r="Y1" s="136" t="s">
        <v>62</v>
      </c>
    </row>
    <row r="2" spans="1:25" ht="15.75" customHeight="1" thickBot="1" x14ac:dyDescent="0.25">
      <c r="A2" s="133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5"/>
      <c r="Y2" s="137"/>
    </row>
    <row r="3" spans="1:25" ht="16" thickBot="1" x14ac:dyDescent="0.25"/>
    <row r="4" spans="1:25" ht="29.25" customHeight="1" thickBot="1" x14ac:dyDescent="0.25">
      <c r="A4" s="53"/>
      <c r="B4" s="54" t="s">
        <v>0</v>
      </c>
      <c r="C4" s="54" t="s">
        <v>1</v>
      </c>
      <c r="D4" s="77" t="s">
        <v>2</v>
      </c>
      <c r="E4" s="83" t="s">
        <v>54</v>
      </c>
      <c r="F4" s="55" t="s">
        <v>53</v>
      </c>
      <c r="G4" s="55" t="s">
        <v>55</v>
      </c>
      <c r="H4" s="55" t="s">
        <v>56</v>
      </c>
      <c r="I4" s="84" t="s">
        <v>57</v>
      </c>
      <c r="J4" s="89" t="s">
        <v>44</v>
      </c>
      <c r="K4" s="102" t="s">
        <v>3</v>
      </c>
      <c r="L4" s="93"/>
      <c r="M4" s="56"/>
      <c r="N4" s="57"/>
      <c r="O4" s="56"/>
      <c r="P4" s="56"/>
      <c r="Q4" s="56"/>
      <c r="R4" s="56"/>
      <c r="S4" s="57"/>
      <c r="T4" s="57"/>
      <c r="U4" s="57"/>
      <c r="V4" s="57"/>
      <c r="W4" s="58"/>
      <c r="X4" s="52" t="s">
        <v>14</v>
      </c>
    </row>
    <row r="5" spans="1:25" ht="17" thickBot="1" x14ac:dyDescent="0.25">
      <c r="A5" s="1"/>
      <c r="B5" s="11"/>
      <c r="C5" s="11"/>
      <c r="D5" s="78"/>
      <c r="E5" s="85"/>
      <c r="F5" s="12"/>
      <c r="G5" s="12"/>
      <c r="H5" s="12"/>
      <c r="I5" s="86"/>
      <c r="J5" s="90"/>
      <c r="K5" s="103"/>
      <c r="L5" s="94"/>
      <c r="M5" s="13"/>
      <c r="N5" s="14" t="s">
        <v>10</v>
      </c>
      <c r="O5" s="15" t="s">
        <v>4</v>
      </c>
      <c r="P5" s="15" t="s">
        <v>5</v>
      </c>
      <c r="Q5" s="15" t="s">
        <v>6</v>
      </c>
      <c r="R5" s="15" t="s">
        <v>7</v>
      </c>
      <c r="S5" s="14" t="s">
        <v>8</v>
      </c>
      <c r="T5" s="14" t="s">
        <v>11</v>
      </c>
      <c r="U5" s="27"/>
      <c r="V5" s="27"/>
      <c r="W5" s="22"/>
      <c r="X5" s="62"/>
    </row>
    <row r="6" spans="1:25" ht="78" customHeight="1" thickBot="1" x14ac:dyDescent="0.25">
      <c r="A6" s="4"/>
      <c r="B6" s="16" t="s">
        <v>22</v>
      </c>
      <c r="C6" s="17">
        <v>33.6</v>
      </c>
      <c r="D6" s="79">
        <v>20.94</v>
      </c>
      <c r="E6" s="87"/>
      <c r="F6" s="113">
        <v>1.67</v>
      </c>
      <c r="G6" s="76"/>
      <c r="H6" s="113">
        <v>1.25</v>
      </c>
      <c r="I6" s="110">
        <f>SUM(D6:H6)</f>
        <v>23.86</v>
      </c>
      <c r="J6" s="91">
        <f>K6*I6</f>
        <v>0</v>
      </c>
      <c r="K6" s="104">
        <v>0</v>
      </c>
      <c r="L6" s="95"/>
      <c r="M6" s="19"/>
      <c r="N6" s="20"/>
      <c r="O6" s="20"/>
      <c r="P6" s="20"/>
      <c r="Q6" s="20"/>
      <c r="R6" s="20"/>
      <c r="S6" s="20"/>
      <c r="T6" s="20"/>
      <c r="U6" s="29"/>
      <c r="V6" s="29"/>
      <c r="W6" s="21"/>
      <c r="X6" s="61" t="s">
        <v>45</v>
      </c>
      <c r="Y6" s="124">
        <f>J6*1.2</f>
        <v>0</v>
      </c>
    </row>
    <row r="7" spans="1:25" ht="17" thickBot="1" x14ac:dyDescent="0.25">
      <c r="A7" s="1"/>
      <c r="B7" s="11"/>
      <c r="C7" s="11"/>
      <c r="D7" s="78"/>
      <c r="E7" s="85"/>
      <c r="F7" s="12"/>
      <c r="G7" s="12"/>
      <c r="H7" s="12"/>
      <c r="I7" s="111"/>
      <c r="J7" s="90"/>
      <c r="K7" s="103"/>
      <c r="L7" s="94"/>
      <c r="M7" s="13"/>
      <c r="N7" s="14" t="s">
        <v>10</v>
      </c>
      <c r="O7" s="15" t="s">
        <v>4</v>
      </c>
      <c r="P7" s="15" t="s">
        <v>5</v>
      </c>
      <c r="Q7" s="15" t="s">
        <v>6</v>
      </c>
      <c r="R7" s="15" t="s">
        <v>7</v>
      </c>
      <c r="S7" s="14" t="s">
        <v>8</v>
      </c>
      <c r="T7" s="23"/>
      <c r="U7" s="27"/>
      <c r="V7" s="27"/>
      <c r="W7" s="22"/>
      <c r="X7" s="62"/>
    </row>
    <row r="8" spans="1:25" ht="81.75" customHeight="1" thickBot="1" x14ac:dyDescent="0.25">
      <c r="A8" s="4"/>
      <c r="B8" s="16" t="s">
        <v>23</v>
      </c>
      <c r="C8" s="17">
        <v>33.6</v>
      </c>
      <c r="D8" s="79">
        <v>20.94</v>
      </c>
      <c r="E8" s="87"/>
      <c r="F8" s="113">
        <v>1.67</v>
      </c>
      <c r="G8" s="76"/>
      <c r="H8" s="113">
        <v>1.25</v>
      </c>
      <c r="I8" s="110">
        <f>SUM(D8:H8)</f>
        <v>23.86</v>
      </c>
      <c r="J8" s="91">
        <f>K8*I8</f>
        <v>0</v>
      </c>
      <c r="K8" s="104">
        <v>0</v>
      </c>
      <c r="L8" s="95"/>
      <c r="M8" s="19"/>
      <c r="N8" s="18"/>
      <c r="O8" s="18"/>
      <c r="P8" s="18"/>
      <c r="Q8" s="18"/>
      <c r="R8" s="18"/>
      <c r="S8" s="18"/>
      <c r="T8" s="19"/>
      <c r="U8" s="28"/>
      <c r="V8" s="28"/>
      <c r="W8" s="21"/>
      <c r="X8" s="61" t="s">
        <v>45</v>
      </c>
      <c r="Y8" s="124">
        <f>J8*1.2</f>
        <v>0</v>
      </c>
    </row>
    <row r="9" spans="1:25" ht="17" thickBot="1" x14ac:dyDescent="0.25">
      <c r="A9" s="1"/>
      <c r="B9" s="11"/>
      <c r="C9" s="11"/>
      <c r="D9" s="78"/>
      <c r="E9" s="85"/>
      <c r="F9" s="12"/>
      <c r="G9" s="12"/>
      <c r="H9" s="12"/>
      <c r="I9" s="111"/>
      <c r="J9" s="90"/>
      <c r="K9" s="103"/>
      <c r="L9" s="94"/>
      <c r="M9" s="13"/>
      <c r="N9" s="14" t="s">
        <v>10</v>
      </c>
      <c r="O9" s="15" t="s">
        <v>4</v>
      </c>
      <c r="P9" s="15" t="s">
        <v>5</v>
      </c>
      <c r="Q9" s="15" t="s">
        <v>6</v>
      </c>
      <c r="R9" s="15" t="s">
        <v>7</v>
      </c>
      <c r="S9" s="14" t="s">
        <v>8</v>
      </c>
      <c r="T9" s="14" t="s">
        <v>11</v>
      </c>
      <c r="U9" s="26" t="s">
        <v>24</v>
      </c>
      <c r="V9" s="26" t="s">
        <v>25</v>
      </c>
      <c r="W9" s="22"/>
      <c r="X9" s="62"/>
    </row>
    <row r="10" spans="1:25" ht="71.25" customHeight="1" thickBot="1" x14ac:dyDescent="0.25">
      <c r="A10" s="30"/>
      <c r="B10" s="49" t="s">
        <v>15</v>
      </c>
      <c r="C10" s="32">
        <v>24.1</v>
      </c>
      <c r="D10" s="80">
        <v>15.02</v>
      </c>
      <c r="E10" s="87"/>
      <c r="F10" s="113">
        <v>1.67</v>
      </c>
      <c r="G10" s="76"/>
      <c r="H10" s="113">
        <v>1.25</v>
      </c>
      <c r="I10" s="110">
        <f>SUM(D10:H10)</f>
        <v>17.939999999999998</v>
      </c>
      <c r="J10" s="91">
        <f>K10*I10</f>
        <v>0</v>
      </c>
      <c r="K10" s="104">
        <v>0</v>
      </c>
      <c r="L10" s="96"/>
      <c r="M10" s="33"/>
      <c r="N10" s="34"/>
      <c r="O10" s="34"/>
      <c r="P10" s="34"/>
      <c r="Q10" s="34"/>
      <c r="R10" s="34"/>
      <c r="S10" s="34"/>
      <c r="T10" s="34"/>
      <c r="U10" s="34"/>
      <c r="V10" s="34"/>
      <c r="W10" s="35"/>
      <c r="X10" s="61" t="s">
        <v>45</v>
      </c>
      <c r="Y10" s="124">
        <f>J10*1.2</f>
        <v>0</v>
      </c>
    </row>
    <row r="11" spans="1:25" ht="17" thickBot="1" x14ac:dyDescent="0.25">
      <c r="A11" s="1"/>
      <c r="B11" s="11"/>
      <c r="C11" s="11"/>
      <c r="D11" s="78"/>
      <c r="E11" s="85"/>
      <c r="F11" s="12"/>
      <c r="G11" s="12"/>
      <c r="H11" s="12"/>
      <c r="I11" s="111"/>
      <c r="J11" s="90"/>
      <c r="K11" s="103"/>
      <c r="L11" s="94"/>
      <c r="M11" s="13"/>
      <c r="N11" s="14" t="s">
        <v>10</v>
      </c>
      <c r="O11" s="15" t="s">
        <v>4</v>
      </c>
      <c r="P11" s="15" t="s">
        <v>5</v>
      </c>
      <c r="Q11" s="15" t="s">
        <v>6</v>
      </c>
      <c r="R11" s="15" t="s">
        <v>7</v>
      </c>
      <c r="S11" s="14" t="s">
        <v>8</v>
      </c>
      <c r="T11" s="14" t="s">
        <v>11</v>
      </c>
      <c r="U11" s="26" t="s">
        <v>24</v>
      </c>
      <c r="V11" s="27"/>
      <c r="W11" s="22"/>
      <c r="X11" s="62"/>
    </row>
    <row r="12" spans="1:25" ht="67.5" customHeight="1" thickBot="1" x14ac:dyDescent="0.25">
      <c r="A12" s="30"/>
      <c r="B12" s="50" t="s">
        <v>16</v>
      </c>
      <c r="C12" s="17">
        <v>19.96</v>
      </c>
      <c r="D12" s="79">
        <v>12.45</v>
      </c>
      <c r="E12" s="87"/>
      <c r="F12" s="113">
        <v>1.67</v>
      </c>
      <c r="G12" s="76"/>
      <c r="H12" s="113">
        <v>1.25</v>
      </c>
      <c r="I12" s="110">
        <f>SUM(D12:H12)</f>
        <v>15.37</v>
      </c>
      <c r="J12" s="91">
        <f>K12*I12</f>
        <v>0</v>
      </c>
      <c r="K12" s="104">
        <v>0</v>
      </c>
      <c r="L12" s="95"/>
      <c r="M12" s="19"/>
      <c r="N12" s="18"/>
      <c r="O12" s="18"/>
      <c r="P12" s="18"/>
      <c r="Q12" s="18"/>
      <c r="R12" s="18"/>
      <c r="S12" s="18"/>
      <c r="T12" s="34"/>
      <c r="U12" s="34"/>
      <c r="V12" s="19"/>
      <c r="W12" s="21"/>
      <c r="X12" s="61" t="s">
        <v>45</v>
      </c>
      <c r="Y12" s="124">
        <f>J12*1.2</f>
        <v>0</v>
      </c>
    </row>
    <row r="13" spans="1:25" ht="16" thickBot="1" x14ac:dyDescent="0.25">
      <c r="A13" s="1"/>
      <c r="B13" s="11"/>
      <c r="C13" s="11"/>
      <c r="D13" s="78"/>
      <c r="E13" s="85"/>
      <c r="F13" s="12"/>
      <c r="G13" s="12"/>
      <c r="H13" s="12"/>
      <c r="I13" s="111"/>
      <c r="J13" s="90"/>
      <c r="K13" s="103"/>
      <c r="L13" s="97">
        <v>46</v>
      </c>
      <c r="M13" s="37">
        <v>48</v>
      </c>
      <c r="N13" s="38">
        <v>50</v>
      </c>
      <c r="O13" s="37">
        <v>52</v>
      </c>
      <c r="P13" s="37">
        <v>54</v>
      </c>
      <c r="Q13" s="37">
        <v>56</v>
      </c>
      <c r="R13" s="37">
        <v>58</v>
      </c>
      <c r="S13" s="38">
        <v>60</v>
      </c>
      <c r="T13" s="38">
        <v>62</v>
      </c>
      <c r="U13" s="39"/>
      <c r="V13" s="39"/>
      <c r="W13" s="22"/>
      <c r="X13" s="62"/>
    </row>
    <row r="14" spans="1:25" ht="73.5" customHeight="1" thickBot="1" x14ac:dyDescent="0.25">
      <c r="B14" s="74" t="s">
        <v>51</v>
      </c>
      <c r="C14" s="24">
        <v>131.34</v>
      </c>
      <c r="D14" s="81">
        <v>81.87</v>
      </c>
      <c r="E14" s="108"/>
      <c r="F14" s="114">
        <v>1.67</v>
      </c>
      <c r="G14" s="109"/>
      <c r="H14" s="109"/>
      <c r="I14" s="110">
        <f>SUM(D14:H14)</f>
        <v>83.54</v>
      </c>
      <c r="J14" s="91">
        <f>K14*I14</f>
        <v>0</v>
      </c>
      <c r="K14" s="105">
        <v>0</v>
      </c>
      <c r="L14" s="98"/>
      <c r="M14" s="75"/>
      <c r="N14" s="75"/>
      <c r="O14" s="75"/>
      <c r="P14" s="75"/>
      <c r="Q14" s="75"/>
      <c r="R14" s="75"/>
      <c r="S14" s="75"/>
      <c r="T14" s="75"/>
      <c r="U14" s="25"/>
      <c r="V14" s="25"/>
      <c r="W14" s="36"/>
      <c r="X14" s="65" t="s">
        <v>46</v>
      </c>
      <c r="Y14" s="124">
        <f>J14*1.2</f>
        <v>0</v>
      </c>
    </row>
    <row r="15" spans="1:25" ht="16" thickBot="1" x14ac:dyDescent="0.25">
      <c r="A15" s="1"/>
      <c r="B15" s="11"/>
      <c r="C15" s="11"/>
      <c r="D15" s="78"/>
      <c r="E15" s="85"/>
      <c r="F15" s="12"/>
      <c r="G15" s="12"/>
      <c r="H15" s="12"/>
      <c r="I15" s="111"/>
      <c r="J15" s="90"/>
      <c r="K15" s="103"/>
      <c r="L15" s="97">
        <v>34</v>
      </c>
      <c r="M15" s="37">
        <v>36</v>
      </c>
      <c r="N15" s="38">
        <v>38</v>
      </c>
      <c r="O15" s="37">
        <v>40</v>
      </c>
      <c r="P15" s="37">
        <v>42</v>
      </c>
      <c r="Q15" s="37">
        <v>44</v>
      </c>
      <c r="R15" s="37">
        <v>46</v>
      </c>
      <c r="S15" s="39"/>
      <c r="T15" s="39"/>
      <c r="U15" s="39"/>
      <c r="V15" s="39"/>
      <c r="W15" s="22"/>
      <c r="X15" s="62"/>
    </row>
    <row r="16" spans="1:25" ht="70.5" customHeight="1" thickBot="1" x14ac:dyDescent="0.25">
      <c r="B16" s="74" t="s">
        <v>52</v>
      </c>
      <c r="C16" s="24">
        <v>127.86</v>
      </c>
      <c r="D16" s="81">
        <v>79.709999999999994</v>
      </c>
      <c r="E16" s="108"/>
      <c r="F16" s="114">
        <v>1.67</v>
      </c>
      <c r="G16" s="109"/>
      <c r="H16" s="109"/>
      <c r="I16" s="110">
        <f>SUM(D16:H16)</f>
        <v>81.38</v>
      </c>
      <c r="J16" s="91">
        <f>K16*I16</f>
        <v>0</v>
      </c>
      <c r="K16" s="105">
        <v>0</v>
      </c>
      <c r="L16" s="98"/>
      <c r="M16" s="75"/>
      <c r="N16" s="75"/>
      <c r="O16" s="75"/>
      <c r="P16" s="75"/>
      <c r="Q16" s="75"/>
      <c r="R16" s="75"/>
      <c r="S16" s="25"/>
      <c r="T16" s="25"/>
      <c r="U16" s="25"/>
      <c r="V16" s="25"/>
      <c r="W16" s="36"/>
      <c r="X16" s="65" t="s">
        <v>46</v>
      </c>
      <c r="Y16" s="124">
        <f>J16*1.2</f>
        <v>0</v>
      </c>
    </row>
    <row r="17" spans="1:25" ht="16" thickBot="1" x14ac:dyDescent="0.25">
      <c r="A17" s="1"/>
      <c r="B17" s="11"/>
      <c r="C17" s="11"/>
      <c r="D17" s="78"/>
      <c r="E17" s="85"/>
      <c r="F17" s="12"/>
      <c r="G17" s="12"/>
      <c r="H17" s="12"/>
      <c r="I17" s="111"/>
      <c r="J17" s="90"/>
      <c r="K17" s="103"/>
      <c r="L17" s="97">
        <v>36</v>
      </c>
      <c r="M17" s="37">
        <v>38</v>
      </c>
      <c r="N17" s="38">
        <v>40</v>
      </c>
      <c r="O17" s="37">
        <v>42</v>
      </c>
      <c r="P17" s="37">
        <v>44</v>
      </c>
      <c r="Q17" s="37">
        <v>46</v>
      </c>
      <c r="R17" s="37">
        <v>48</v>
      </c>
      <c r="S17" s="38">
        <v>50</v>
      </c>
      <c r="T17" s="38">
        <v>52</v>
      </c>
      <c r="U17" s="39"/>
      <c r="V17" s="39"/>
      <c r="W17" s="22"/>
      <c r="X17" s="62"/>
    </row>
    <row r="18" spans="1:25" ht="84" customHeight="1" thickBot="1" x14ac:dyDescent="0.25">
      <c r="A18" s="4"/>
      <c r="B18" s="40" t="s">
        <v>26</v>
      </c>
      <c r="C18" s="17">
        <v>43.84</v>
      </c>
      <c r="D18" s="79">
        <v>27.33</v>
      </c>
      <c r="E18" s="87"/>
      <c r="F18" s="76"/>
      <c r="G18" s="76"/>
      <c r="H18" s="76"/>
      <c r="I18" s="110">
        <f>SUM(D18:H18)</f>
        <v>27.33</v>
      </c>
      <c r="J18" s="91">
        <f>K18*I18</f>
        <v>0</v>
      </c>
      <c r="K18" s="104">
        <v>0</v>
      </c>
      <c r="L18" s="99"/>
      <c r="M18" s="18"/>
      <c r="N18" s="18"/>
      <c r="O18" s="20"/>
      <c r="P18" s="20"/>
      <c r="Q18" s="20"/>
      <c r="R18" s="20"/>
      <c r="S18" s="20"/>
      <c r="T18" s="18"/>
      <c r="U18" s="19"/>
      <c r="V18" s="19"/>
      <c r="W18" s="21"/>
      <c r="X18" s="66"/>
      <c r="Y18" s="124">
        <f>J18*1.2</f>
        <v>0</v>
      </c>
    </row>
    <row r="19" spans="1:25" ht="16" thickBot="1" x14ac:dyDescent="0.25">
      <c r="A19" s="1"/>
      <c r="B19" s="11"/>
      <c r="C19" s="11"/>
      <c r="D19" s="78"/>
      <c r="E19" s="85"/>
      <c r="F19" s="12"/>
      <c r="G19" s="12"/>
      <c r="H19" s="12"/>
      <c r="I19" s="111"/>
      <c r="J19" s="90"/>
      <c r="K19" s="103"/>
      <c r="L19" s="94"/>
      <c r="M19" s="37">
        <v>38</v>
      </c>
      <c r="N19" s="38">
        <v>40</v>
      </c>
      <c r="O19" s="37">
        <v>42</v>
      </c>
      <c r="P19" s="37">
        <v>44</v>
      </c>
      <c r="Q19" s="37">
        <v>46</v>
      </c>
      <c r="R19" s="37">
        <v>48</v>
      </c>
      <c r="S19" s="38">
        <v>50</v>
      </c>
      <c r="T19" s="38">
        <v>52</v>
      </c>
      <c r="U19" s="39"/>
      <c r="V19" s="39"/>
      <c r="W19" s="22"/>
      <c r="X19" s="62"/>
    </row>
    <row r="20" spans="1:25" ht="84.75" customHeight="1" thickBot="1" x14ac:dyDescent="0.25">
      <c r="A20" s="30"/>
      <c r="B20" s="51" t="s">
        <v>27</v>
      </c>
      <c r="C20" s="17">
        <v>43.84</v>
      </c>
      <c r="D20" s="79">
        <v>27.33</v>
      </c>
      <c r="E20" s="87"/>
      <c r="F20" s="76"/>
      <c r="G20" s="76"/>
      <c r="H20" s="76"/>
      <c r="I20" s="110">
        <f>SUM(D20:H20)</f>
        <v>27.33</v>
      </c>
      <c r="J20" s="91">
        <f>K20*I20</f>
        <v>0</v>
      </c>
      <c r="K20" s="104">
        <v>0</v>
      </c>
      <c r="L20" s="96"/>
      <c r="M20" s="34"/>
      <c r="N20" s="34"/>
      <c r="O20" s="42"/>
      <c r="P20" s="42"/>
      <c r="Q20" s="42"/>
      <c r="R20" s="42"/>
      <c r="S20" s="42"/>
      <c r="T20" s="34"/>
      <c r="U20" s="33"/>
      <c r="V20" s="33"/>
      <c r="W20" s="35"/>
      <c r="X20" s="66"/>
      <c r="Y20" s="124">
        <f>J20*1.2</f>
        <v>0</v>
      </c>
    </row>
    <row r="21" spans="1:25" ht="16" thickBot="1" x14ac:dyDescent="0.25">
      <c r="A21" s="1"/>
      <c r="B21" s="11"/>
      <c r="C21" s="11"/>
      <c r="D21" s="78"/>
      <c r="E21" s="85"/>
      <c r="F21" s="12"/>
      <c r="G21" s="12"/>
      <c r="H21" s="12"/>
      <c r="I21" s="111"/>
      <c r="J21" s="90"/>
      <c r="K21" s="103"/>
      <c r="L21" s="97">
        <v>34</v>
      </c>
      <c r="M21" s="37">
        <v>36</v>
      </c>
      <c r="N21" s="38">
        <v>38</v>
      </c>
      <c r="O21" s="37">
        <v>40</v>
      </c>
      <c r="P21" s="37">
        <v>42</v>
      </c>
      <c r="Q21" s="37">
        <v>44</v>
      </c>
      <c r="R21" s="37">
        <v>46</v>
      </c>
      <c r="S21" s="38">
        <v>48</v>
      </c>
      <c r="T21" s="39"/>
      <c r="U21" s="39"/>
      <c r="V21" s="39"/>
      <c r="W21" s="22"/>
      <c r="X21" s="62"/>
    </row>
    <row r="22" spans="1:25" ht="84.75" customHeight="1" thickBot="1" x14ac:dyDescent="0.25">
      <c r="A22" s="30"/>
      <c r="B22" s="51" t="s">
        <v>28</v>
      </c>
      <c r="C22" s="17">
        <v>43.84</v>
      </c>
      <c r="D22" s="79">
        <v>27.33</v>
      </c>
      <c r="E22" s="87"/>
      <c r="F22" s="76"/>
      <c r="G22" s="76"/>
      <c r="H22" s="76"/>
      <c r="I22" s="110">
        <f>SUM(D22:H22)</f>
        <v>27.33</v>
      </c>
      <c r="J22" s="91">
        <f>K22*I22</f>
        <v>0</v>
      </c>
      <c r="K22" s="104">
        <f>SUM(L22:S22)</f>
        <v>0</v>
      </c>
      <c r="L22" s="100"/>
      <c r="M22" s="34"/>
      <c r="N22" s="34"/>
      <c r="O22" s="42"/>
      <c r="P22" s="42"/>
      <c r="Q22" s="42"/>
      <c r="R22" s="42"/>
      <c r="S22" s="42"/>
      <c r="T22" s="33"/>
      <c r="U22" s="33"/>
      <c r="V22" s="33"/>
      <c r="W22" s="35"/>
      <c r="X22" s="66"/>
      <c r="Y22" s="124">
        <f>J22*1.2</f>
        <v>0</v>
      </c>
    </row>
    <row r="23" spans="1:25" ht="16" thickBot="1" x14ac:dyDescent="0.25">
      <c r="A23" s="1"/>
      <c r="B23" s="11"/>
      <c r="C23" s="11"/>
      <c r="D23" s="78"/>
      <c r="E23" s="85"/>
      <c r="F23" s="12"/>
      <c r="G23" s="12"/>
      <c r="H23" s="12"/>
      <c r="I23" s="111"/>
      <c r="J23" s="90"/>
      <c r="K23" s="103"/>
      <c r="L23" s="97">
        <v>34</v>
      </c>
      <c r="M23" s="37">
        <v>36</v>
      </c>
      <c r="N23" s="38">
        <v>38</v>
      </c>
      <c r="O23" s="37">
        <v>40</v>
      </c>
      <c r="P23" s="37">
        <v>42</v>
      </c>
      <c r="Q23" s="37">
        <v>44</v>
      </c>
      <c r="R23" s="37">
        <v>46</v>
      </c>
      <c r="S23" s="38">
        <v>48</v>
      </c>
      <c r="T23" s="39"/>
      <c r="U23" s="39"/>
      <c r="V23" s="39"/>
      <c r="W23" s="22"/>
      <c r="X23" s="62"/>
    </row>
    <row r="24" spans="1:25" ht="77.25" customHeight="1" thickBot="1" x14ac:dyDescent="0.25">
      <c r="A24" s="30"/>
      <c r="B24" s="51" t="s">
        <v>29</v>
      </c>
      <c r="C24" s="32">
        <v>43.84</v>
      </c>
      <c r="D24" s="80">
        <v>25.96</v>
      </c>
      <c r="E24" s="87"/>
      <c r="F24" s="76"/>
      <c r="G24" s="76"/>
      <c r="H24" s="76"/>
      <c r="I24" s="110">
        <f>SUM(D24:H24)</f>
        <v>25.96</v>
      </c>
      <c r="J24" s="91">
        <f>K24*I24</f>
        <v>0</v>
      </c>
      <c r="K24" s="106">
        <f>SUM(L24:S24)</f>
        <v>0</v>
      </c>
      <c r="L24" s="100"/>
      <c r="M24" s="34"/>
      <c r="N24" s="34"/>
      <c r="O24" s="42"/>
      <c r="P24" s="42"/>
      <c r="Q24" s="42"/>
      <c r="R24" s="42"/>
      <c r="S24" s="42"/>
      <c r="T24" s="33"/>
      <c r="U24" s="33"/>
      <c r="V24" s="33"/>
      <c r="W24" s="35"/>
      <c r="X24" s="66"/>
      <c r="Y24" s="124">
        <f>J24*1.2</f>
        <v>0</v>
      </c>
    </row>
    <row r="25" spans="1:25" ht="16" thickBot="1" x14ac:dyDescent="0.25">
      <c r="A25" s="1"/>
      <c r="B25" s="11"/>
      <c r="C25" s="11"/>
      <c r="D25" s="78"/>
      <c r="E25" s="85"/>
      <c r="F25" s="12"/>
      <c r="G25" s="12"/>
      <c r="H25" s="12"/>
      <c r="I25" s="111"/>
      <c r="J25" s="90"/>
      <c r="K25" s="103"/>
      <c r="L25" s="97">
        <v>34</v>
      </c>
      <c r="M25" s="37">
        <v>36</v>
      </c>
      <c r="N25" s="38">
        <v>38</v>
      </c>
      <c r="O25" s="37">
        <v>40</v>
      </c>
      <c r="P25" s="37">
        <v>42</v>
      </c>
      <c r="Q25" s="37">
        <v>44</v>
      </c>
      <c r="R25" s="37">
        <v>46</v>
      </c>
      <c r="S25" s="39"/>
      <c r="T25" s="39"/>
      <c r="U25" s="39"/>
      <c r="V25" s="39"/>
      <c r="W25" s="22"/>
      <c r="X25" s="62"/>
    </row>
    <row r="26" spans="1:25" ht="102" customHeight="1" thickBot="1" x14ac:dyDescent="0.25">
      <c r="A26" s="30"/>
      <c r="B26" s="51" t="s">
        <v>30</v>
      </c>
      <c r="C26" s="32">
        <v>66.56</v>
      </c>
      <c r="D26" s="80">
        <v>44.06</v>
      </c>
      <c r="E26" s="87"/>
      <c r="F26" s="76"/>
      <c r="G26" s="76"/>
      <c r="H26" s="76"/>
      <c r="I26" s="110">
        <f>SUM(D26:H26)</f>
        <v>44.06</v>
      </c>
      <c r="J26" s="91">
        <f>K26*I26</f>
        <v>0</v>
      </c>
      <c r="K26" s="106">
        <f>SUM(L26:R26)</f>
        <v>0</v>
      </c>
      <c r="L26" s="100"/>
      <c r="M26" s="34"/>
      <c r="N26" s="34"/>
      <c r="O26" s="42"/>
      <c r="P26" s="42"/>
      <c r="Q26" s="42"/>
      <c r="R26" s="42"/>
      <c r="S26" s="43"/>
      <c r="T26" s="33"/>
      <c r="U26" s="33"/>
      <c r="V26" s="33"/>
      <c r="W26" s="35"/>
      <c r="X26" s="66"/>
      <c r="Y26" s="124">
        <f>J26*1.2</f>
        <v>0</v>
      </c>
    </row>
    <row r="27" spans="1:25" ht="16" thickBot="1" x14ac:dyDescent="0.25">
      <c r="A27" s="1"/>
      <c r="B27" s="11"/>
      <c r="C27" s="11"/>
      <c r="D27" s="78"/>
      <c r="E27" s="85"/>
      <c r="F27" s="12"/>
      <c r="G27" s="12"/>
      <c r="H27" s="12"/>
      <c r="I27" s="111"/>
      <c r="J27" s="90"/>
      <c r="K27" s="103"/>
      <c r="L27" s="97">
        <v>38</v>
      </c>
      <c r="M27" s="37">
        <v>40</v>
      </c>
      <c r="N27" s="38">
        <v>42</v>
      </c>
      <c r="O27" s="37">
        <v>44</v>
      </c>
      <c r="P27" s="37">
        <v>46</v>
      </c>
      <c r="Q27" s="37">
        <v>48</v>
      </c>
      <c r="R27" s="37">
        <v>50</v>
      </c>
      <c r="S27" s="38">
        <v>52</v>
      </c>
      <c r="T27" s="38">
        <v>54</v>
      </c>
      <c r="U27" s="39"/>
      <c r="V27" s="39"/>
      <c r="W27" s="22"/>
      <c r="X27" s="62"/>
    </row>
    <row r="28" spans="1:25" ht="73.5" customHeight="1" thickBot="1" x14ac:dyDescent="0.25">
      <c r="A28" s="30"/>
      <c r="B28" s="51" t="s">
        <v>31</v>
      </c>
      <c r="C28" s="32">
        <v>38.36</v>
      </c>
      <c r="D28" s="80">
        <v>23.92</v>
      </c>
      <c r="E28" s="87"/>
      <c r="F28" s="76"/>
      <c r="G28" s="76"/>
      <c r="H28" s="76"/>
      <c r="I28" s="110">
        <f>SUM(D28:H28)</f>
        <v>23.92</v>
      </c>
      <c r="J28" s="91">
        <f>K28*I28</f>
        <v>0</v>
      </c>
      <c r="K28" s="106">
        <f>SUM(L28:T28)</f>
        <v>0</v>
      </c>
      <c r="L28" s="100"/>
      <c r="M28" s="34"/>
      <c r="N28" s="34"/>
      <c r="O28" s="42"/>
      <c r="P28" s="42"/>
      <c r="Q28" s="42"/>
      <c r="R28" s="42"/>
      <c r="S28" s="42"/>
      <c r="T28" s="34"/>
      <c r="U28" s="33"/>
      <c r="V28" s="33"/>
      <c r="W28" s="35"/>
      <c r="X28" s="66"/>
      <c r="Y28" s="124">
        <f>J28*1.2</f>
        <v>0</v>
      </c>
    </row>
    <row r="29" spans="1:25" ht="16" thickBot="1" x14ac:dyDescent="0.25">
      <c r="A29" s="1"/>
      <c r="B29" s="11"/>
      <c r="C29" s="11"/>
      <c r="D29" s="78"/>
      <c r="E29" s="85"/>
      <c r="F29" s="12"/>
      <c r="G29" s="12"/>
      <c r="H29" s="12"/>
      <c r="I29" s="111"/>
      <c r="J29" s="90"/>
      <c r="K29" s="103"/>
      <c r="L29" s="97">
        <v>38</v>
      </c>
      <c r="M29" s="37">
        <v>40</v>
      </c>
      <c r="N29" s="38">
        <v>42</v>
      </c>
      <c r="O29" s="37">
        <v>44</v>
      </c>
      <c r="P29" s="37">
        <v>46</v>
      </c>
      <c r="Q29" s="37">
        <v>48</v>
      </c>
      <c r="R29" s="37">
        <v>50</v>
      </c>
      <c r="S29" s="38">
        <v>52</v>
      </c>
      <c r="T29" s="38">
        <v>54</v>
      </c>
      <c r="U29" s="39"/>
      <c r="V29" s="39"/>
      <c r="W29" s="22"/>
      <c r="X29" s="62"/>
    </row>
    <row r="30" spans="1:25" ht="69" customHeight="1" thickBot="1" x14ac:dyDescent="0.25">
      <c r="A30" s="30"/>
      <c r="B30" s="51" t="s">
        <v>32</v>
      </c>
      <c r="C30" s="32">
        <v>36.94</v>
      </c>
      <c r="D30" s="80">
        <v>23.02</v>
      </c>
      <c r="E30" s="87"/>
      <c r="F30" s="76"/>
      <c r="G30" s="76"/>
      <c r="H30" s="76"/>
      <c r="I30" s="110">
        <f>SUM(D30:H30)</f>
        <v>23.02</v>
      </c>
      <c r="J30" s="91">
        <f>K30*I30</f>
        <v>0</v>
      </c>
      <c r="K30" s="106">
        <f>SUM(L30:T30)</f>
        <v>0</v>
      </c>
      <c r="L30" s="100"/>
      <c r="M30" s="34"/>
      <c r="N30" s="34"/>
      <c r="O30" s="42"/>
      <c r="P30" s="42"/>
      <c r="Q30" s="42"/>
      <c r="R30" s="42"/>
      <c r="S30" s="42"/>
      <c r="T30" s="34"/>
      <c r="U30" s="33"/>
      <c r="V30" s="33"/>
      <c r="W30" s="35"/>
      <c r="X30" s="66"/>
      <c r="Y30" s="124">
        <f>J30*1.2</f>
        <v>0</v>
      </c>
    </row>
    <row r="31" spans="1:25" ht="16" thickBot="1" x14ac:dyDescent="0.25">
      <c r="A31" s="1"/>
      <c r="B31" s="11"/>
      <c r="C31" s="11"/>
      <c r="D31" s="78"/>
      <c r="E31" s="85"/>
      <c r="F31" s="12"/>
      <c r="G31" s="12"/>
      <c r="H31" s="12"/>
      <c r="I31" s="111"/>
      <c r="J31" s="90"/>
      <c r="K31" s="103"/>
      <c r="L31" s="97">
        <v>34</v>
      </c>
      <c r="M31" s="37">
        <v>36</v>
      </c>
      <c r="N31" s="38">
        <v>38</v>
      </c>
      <c r="O31" s="37">
        <v>40</v>
      </c>
      <c r="P31" s="37">
        <v>42</v>
      </c>
      <c r="Q31" s="37">
        <v>44</v>
      </c>
      <c r="R31" s="37">
        <v>46</v>
      </c>
      <c r="S31" s="39"/>
      <c r="T31" s="39"/>
      <c r="U31" s="39"/>
      <c r="V31" s="39"/>
      <c r="W31" s="22"/>
      <c r="X31" s="62"/>
    </row>
    <row r="32" spans="1:25" ht="70.5" customHeight="1" thickBot="1" x14ac:dyDescent="0.25">
      <c r="A32" s="30"/>
      <c r="B32" s="51" t="s">
        <v>33</v>
      </c>
      <c r="C32" s="32">
        <v>36.94</v>
      </c>
      <c r="D32" s="80">
        <v>23.02</v>
      </c>
      <c r="E32" s="87"/>
      <c r="F32" s="76"/>
      <c r="G32" s="76"/>
      <c r="H32" s="76"/>
      <c r="I32" s="110">
        <f>SUM(D32:H32)</f>
        <v>23.02</v>
      </c>
      <c r="J32" s="91">
        <f>K32*I32</f>
        <v>0</v>
      </c>
      <c r="K32" s="106">
        <f>SUM(L32:R32)</f>
        <v>0</v>
      </c>
      <c r="L32" s="100"/>
      <c r="M32" s="34"/>
      <c r="N32" s="34"/>
      <c r="O32" s="42"/>
      <c r="P32" s="42"/>
      <c r="Q32" s="42"/>
      <c r="R32" s="42"/>
      <c r="S32" s="43"/>
      <c r="T32" s="33"/>
      <c r="U32" s="33"/>
      <c r="V32" s="33"/>
      <c r="W32" s="35"/>
      <c r="X32" s="66"/>
      <c r="Y32" s="124">
        <f>J32*1.2</f>
        <v>0</v>
      </c>
    </row>
    <row r="33" spans="1:25" ht="17" thickBot="1" x14ac:dyDescent="0.25">
      <c r="A33" s="1"/>
      <c r="B33" s="11"/>
      <c r="C33" s="11"/>
      <c r="D33" s="78"/>
      <c r="E33" s="85"/>
      <c r="F33" s="12"/>
      <c r="G33" s="12"/>
      <c r="H33" s="12"/>
      <c r="I33" s="111"/>
      <c r="J33" s="90"/>
      <c r="K33" s="103"/>
      <c r="L33" s="94"/>
      <c r="M33" s="13"/>
      <c r="N33" s="39"/>
      <c r="O33" s="13"/>
      <c r="P33" s="13"/>
      <c r="Q33" s="13"/>
      <c r="R33" s="13"/>
      <c r="S33" s="39"/>
      <c r="T33" s="39"/>
      <c r="U33" s="39"/>
      <c r="V33" s="39"/>
      <c r="W33" s="67" t="s">
        <v>9</v>
      </c>
      <c r="X33" s="69"/>
    </row>
    <row r="34" spans="1:25" ht="86.25" customHeight="1" thickBot="1" x14ac:dyDescent="0.25">
      <c r="A34" s="30"/>
      <c r="B34" s="41" t="s">
        <v>34</v>
      </c>
      <c r="C34" s="32">
        <v>16.8</v>
      </c>
      <c r="D34" s="80">
        <v>10.98</v>
      </c>
      <c r="E34" s="115">
        <v>0</v>
      </c>
      <c r="F34" s="116"/>
      <c r="G34" s="116"/>
      <c r="H34" s="116"/>
      <c r="I34" s="110">
        <f>SUM(D34:H34)</f>
        <v>10.98</v>
      </c>
      <c r="J34" s="91">
        <f>K34*I34</f>
        <v>0</v>
      </c>
      <c r="K34" s="106">
        <f>W34</f>
        <v>0</v>
      </c>
      <c r="L34" s="96"/>
      <c r="M34" s="33"/>
      <c r="N34" s="33"/>
      <c r="O34" s="43"/>
      <c r="P34" s="43"/>
      <c r="Q34" s="43"/>
      <c r="R34" s="43"/>
      <c r="S34" s="43"/>
      <c r="T34" s="33"/>
      <c r="U34" s="33"/>
      <c r="V34" s="33"/>
      <c r="W34" s="68"/>
      <c r="X34" s="70" t="s">
        <v>49</v>
      </c>
      <c r="Y34" s="124">
        <f>J34*1.2</f>
        <v>0</v>
      </c>
    </row>
    <row r="35" spans="1:25" ht="17" thickBot="1" x14ac:dyDescent="0.25">
      <c r="A35" s="1"/>
      <c r="B35" s="11"/>
      <c r="C35" s="11"/>
      <c r="D35" s="78"/>
      <c r="E35" s="85"/>
      <c r="F35" s="12"/>
      <c r="G35" s="12"/>
      <c r="H35" s="12"/>
      <c r="I35" s="111"/>
      <c r="J35" s="90"/>
      <c r="K35" s="103"/>
      <c r="L35" s="94"/>
      <c r="M35" s="13"/>
      <c r="N35" s="39"/>
      <c r="O35" s="13"/>
      <c r="P35" s="13"/>
      <c r="Q35" s="13"/>
      <c r="R35" s="13"/>
      <c r="S35" s="39"/>
      <c r="T35" s="39"/>
      <c r="U35" s="39"/>
      <c r="V35" s="39"/>
      <c r="W35" s="44" t="s">
        <v>9</v>
      </c>
      <c r="X35" s="69"/>
    </row>
    <row r="36" spans="1:25" ht="87.75" customHeight="1" thickBot="1" x14ac:dyDescent="0.25">
      <c r="A36" s="4"/>
      <c r="B36" s="40" t="s">
        <v>35</v>
      </c>
      <c r="C36" s="17">
        <v>16.920000000000002</v>
      </c>
      <c r="D36" s="79">
        <v>11.06</v>
      </c>
      <c r="E36" s="115">
        <v>0</v>
      </c>
      <c r="F36" s="116"/>
      <c r="G36" s="116"/>
      <c r="H36" s="116"/>
      <c r="I36" s="110">
        <f>SUM(D36:H36)</f>
        <v>11.06</v>
      </c>
      <c r="J36" s="91">
        <f>K36*I36</f>
        <v>0</v>
      </c>
      <c r="K36" s="104">
        <f>W36</f>
        <v>0</v>
      </c>
      <c r="L36" s="95"/>
      <c r="M36" s="19"/>
      <c r="N36" s="19"/>
      <c r="O36" s="45"/>
      <c r="P36" s="45"/>
      <c r="Q36" s="45"/>
      <c r="R36" s="45"/>
      <c r="S36" s="45"/>
      <c r="T36" s="19"/>
      <c r="U36" s="19"/>
      <c r="V36" s="19"/>
      <c r="W36" s="46"/>
      <c r="X36" s="70" t="s">
        <v>49</v>
      </c>
      <c r="Y36" s="124">
        <f>J36*1.2</f>
        <v>0</v>
      </c>
    </row>
    <row r="37" spans="1:25" ht="17" thickBot="1" x14ac:dyDescent="0.25">
      <c r="A37" s="1"/>
      <c r="B37" s="11"/>
      <c r="C37" s="11"/>
      <c r="D37" s="78"/>
      <c r="E37" s="85"/>
      <c r="F37" s="12"/>
      <c r="G37" s="12"/>
      <c r="H37" s="12"/>
      <c r="I37" s="111"/>
      <c r="J37" s="90"/>
      <c r="K37" s="103"/>
      <c r="L37" s="94"/>
      <c r="M37" s="13"/>
      <c r="N37" s="39"/>
      <c r="O37" s="13"/>
      <c r="P37" s="13"/>
      <c r="Q37" s="13"/>
      <c r="R37" s="13"/>
      <c r="S37" s="39"/>
      <c r="T37" s="39"/>
      <c r="U37" s="39"/>
      <c r="V37" s="39"/>
      <c r="W37" s="44" t="s">
        <v>9</v>
      </c>
      <c r="X37" s="69"/>
    </row>
    <row r="38" spans="1:25" ht="69" customHeight="1" thickBot="1" x14ac:dyDescent="0.25">
      <c r="A38" s="30"/>
      <c r="B38" s="51" t="s">
        <v>21</v>
      </c>
      <c r="C38" s="32">
        <v>16</v>
      </c>
      <c r="D38" s="80">
        <v>6.67</v>
      </c>
      <c r="E38" s="108"/>
      <c r="F38" s="114">
        <v>1.67</v>
      </c>
      <c r="G38" s="109"/>
      <c r="H38" s="109"/>
      <c r="I38" s="110">
        <f>SUM(D38:H38)</f>
        <v>8.34</v>
      </c>
      <c r="J38" s="91">
        <f>K38*I38</f>
        <v>0</v>
      </c>
      <c r="K38" s="104">
        <f>W38</f>
        <v>0</v>
      </c>
      <c r="L38" s="96"/>
      <c r="M38" s="33"/>
      <c r="N38" s="33"/>
      <c r="O38" s="43"/>
      <c r="P38" s="43"/>
      <c r="Q38" s="43"/>
      <c r="R38" s="43"/>
      <c r="S38" s="43"/>
      <c r="T38" s="33"/>
      <c r="U38" s="33"/>
      <c r="V38" s="33"/>
      <c r="W38" s="47"/>
      <c r="X38" s="70" t="s">
        <v>50</v>
      </c>
      <c r="Y38" s="124">
        <f>J38*1.2</f>
        <v>0</v>
      </c>
    </row>
    <row r="39" spans="1:25" ht="17" thickBot="1" x14ac:dyDescent="0.25">
      <c r="A39" s="1"/>
      <c r="B39" s="11"/>
      <c r="C39" s="11"/>
      <c r="D39" s="78"/>
      <c r="E39" s="85"/>
      <c r="F39" s="12"/>
      <c r="G39" s="12"/>
      <c r="H39" s="12"/>
      <c r="I39" s="111"/>
      <c r="J39" s="90"/>
      <c r="K39" s="103"/>
      <c r="L39" s="94"/>
      <c r="M39" s="13"/>
      <c r="N39" s="39"/>
      <c r="O39" s="13"/>
      <c r="P39" s="13"/>
      <c r="Q39" s="13"/>
      <c r="R39" s="13"/>
      <c r="S39" s="39"/>
      <c r="T39" s="39"/>
      <c r="U39" s="39"/>
      <c r="V39" s="39"/>
      <c r="W39" s="44" t="s">
        <v>9</v>
      </c>
      <c r="X39" s="62"/>
    </row>
    <row r="40" spans="1:25" ht="65.25" customHeight="1" thickBot="1" x14ac:dyDescent="0.25">
      <c r="A40" s="30"/>
      <c r="B40" s="51" t="s">
        <v>36</v>
      </c>
      <c r="C40" s="32">
        <v>11</v>
      </c>
      <c r="D40" s="80">
        <v>4.58</v>
      </c>
      <c r="E40" s="87"/>
      <c r="F40" s="76"/>
      <c r="G40" s="76"/>
      <c r="H40" s="76"/>
      <c r="I40" s="110">
        <f>SUM(D40:H40)</f>
        <v>4.58</v>
      </c>
      <c r="J40" s="91">
        <f>K40*I40</f>
        <v>0</v>
      </c>
      <c r="K40" s="104">
        <f>W40</f>
        <v>0</v>
      </c>
      <c r="L40" s="96"/>
      <c r="M40" s="33"/>
      <c r="N40" s="33"/>
      <c r="O40" s="43"/>
      <c r="P40" s="43"/>
      <c r="Q40" s="43"/>
      <c r="R40" s="43"/>
      <c r="S40" s="43"/>
      <c r="T40" s="33"/>
      <c r="U40" s="33"/>
      <c r="V40" s="33"/>
      <c r="W40" s="47"/>
      <c r="X40" s="71"/>
      <c r="Y40" s="124">
        <f>J40*1.2</f>
        <v>0</v>
      </c>
    </row>
    <row r="41" spans="1:25" ht="17" thickBot="1" x14ac:dyDescent="0.25">
      <c r="A41" s="1"/>
      <c r="B41" s="11"/>
      <c r="C41" s="11"/>
      <c r="D41" s="78"/>
      <c r="E41" s="85"/>
      <c r="F41" s="12"/>
      <c r="G41" s="12"/>
      <c r="H41" s="12"/>
      <c r="I41" s="111"/>
      <c r="J41" s="90"/>
      <c r="K41" s="103"/>
      <c r="L41" s="94"/>
      <c r="M41" s="13"/>
      <c r="N41" s="14" t="s">
        <v>10</v>
      </c>
      <c r="O41" s="15" t="s">
        <v>4</v>
      </c>
      <c r="P41" s="15" t="s">
        <v>5</v>
      </c>
      <c r="Q41" s="15" t="s">
        <v>6</v>
      </c>
      <c r="R41" s="15" t="s">
        <v>7</v>
      </c>
      <c r="S41" s="14" t="s">
        <v>8</v>
      </c>
      <c r="T41" s="14" t="s">
        <v>11</v>
      </c>
      <c r="U41" s="26" t="s">
        <v>24</v>
      </c>
      <c r="V41" s="27"/>
      <c r="W41" s="22"/>
      <c r="X41" s="62"/>
    </row>
    <row r="42" spans="1:25" ht="68.25" customHeight="1" thickBot="1" x14ac:dyDescent="0.25">
      <c r="A42" s="30"/>
      <c r="B42" s="31" t="s">
        <v>61</v>
      </c>
      <c r="C42" s="32">
        <v>18.04</v>
      </c>
      <c r="D42" s="80">
        <v>11.25</v>
      </c>
      <c r="E42" s="87"/>
      <c r="F42" s="113">
        <v>1.67</v>
      </c>
      <c r="G42" s="76"/>
      <c r="H42" s="113">
        <v>1.25</v>
      </c>
      <c r="I42" s="110">
        <f>SUM(D42:H42)</f>
        <v>14.17</v>
      </c>
      <c r="J42" s="91">
        <f>K42*I42</f>
        <v>0</v>
      </c>
      <c r="K42" s="106">
        <f>SUM(N42:U42)</f>
        <v>0</v>
      </c>
      <c r="L42" s="96"/>
      <c r="M42" s="33"/>
      <c r="N42" s="34"/>
      <c r="O42" s="34"/>
      <c r="P42" s="34"/>
      <c r="Q42" s="34"/>
      <c r="R42" s="34"/>
      <c r="S42" s="34"/>
      <c r="T42" s="34"/>
      <c r="U42" s="34"/>
      <c r="V42" s="33"/>
      <c r="W42" s="35"/>
      <c r="X42" s="61" t="s">
        <v>45</v>
      </c>
      <c r="Y42" s="124">
        <f>J42*1.2</f>
        <v>0</v>
      </c>
    </row>
    <row r="43" spans="1:25" ht="17" thickBot="1" x14ac:dyDescent="0.25">
      <c r="A43" s="5"/>
      <c r="B43" s="6"/>
      <c r="C43" s="6"/>
      <c r="D43" s="82"/>
      <c r="E43" s="88"/>
      <c r="F43" s="7"/>
      <c r="G43" s="7"/>
      <c r="H43" s="7"/>
      <c r="I43" s="112"/>
      <c r="J43" s="92"/>
      <c r="K43" s="107"/>
      <c r="L43" s="101"/>
      <c r="M43" s="8"/>
      <c r="N43" s="9" t="s">
        <v>10</v>
      </c>
      <c r="O43" s="10" t="s">
        <v>4</v>
      </c>
      <c r="P43" s="10" t="s">
        <v>5</v>
      </c>
      <c r="Q43" s="10" t="s">
        <v>6</v>
      </c>
      <c r="R43" s="10" t="s">
        <v>7</v>
      </c>
      <c r="S43" s="9" t="s">
        <v>8</v>
      </c>
      <c r="T43" s="9" t="s">
        <v>11</v>
      </c>
      <c r="U43" s="64" t="s">
        <v>24</v>
      </c>
      <c r="V43" s="59"/>
      <c r="W43" s="60"/>
      <c r="X43" s="63"/>
    </row>
    <row r="44" spans="1:25" ht="86.25" customHeight="1" thickBot="1" x14ac:dyDescent="0.25">
      <c r="A44" s="30"/>
      <c r="B44" s="49" t="s">
        <v>47</v>
      </c>
      <c r="C44" s="32">
        <v>44.66</v>
      </c>
      <c r="D44" s="80">
        <v>27.84</v>
      </c>
      <c r="E44" s="87"/>
      <c r="F44" s="113">
        <v>1.67</v>
      </c>
      <c r="G44" s="76"/>
      <c r="H44" s="113">
        <v>1.25</v>
      </c>
      <c r="I44" s="110">
        <f>SUM(D44:H44)</f>
        <v>30.759999999999998</v>
      </c>
      <c r="J44" s="91">
        <f>K44*I44</f>
        <v>0</v>
      </c>
      <c r="K44" s="106">
        <f>SUM(N44:U44)</f>
        <v>0</v>
      </c>
      <c r="L44" s="96"/>
      <c r="M44" s="33"/>
      <c r="N44" s="34"/>
      <c r="O44" s="34"/>
      <c r="P44" s="34"/>
      <c r="Q44" s="34"/>
      <c r="R44" s="34"/>
      <c r="S44" s="34"/>
      <c r="T44" s="34"/>
      <c r="U44" s="34"/>
      <c r="V44" s="33"/>
      <c r="W44" s="35"/>
      <c r="X44" s="61" t="s">
        <v>45</v>
      </c>
      <c r="Y44" s="124">
        <f>J44*1.2</f>
        <v>0</v>
      </c>
    </row>
    <row r="45" spans="1:25" ht="17" thickBot="1" x14ac:dyDescent="0.25">
      <c r="A45" s="1"/>
      <c r="B45" s="11"/>
      <c r="C45" s="11"/>
      <c r="D45" s="78"/>
      <c r="E45" s="85"/>
      <c r="F45" s="12"/>
      <c r="G45" s="12"/>
      <c r="H45" s="12"/>
      <c r="I45" s="111"/>
      <c r="J45" s="90"/>
      <c r="K45" s="103"/>
      <c r="L45" s="94"/>
      <c r="M45" s="37">
        <v>152</v>
      </c>
      <c r="N45" s="14">
        <v>164</v>
      </c>
      <c r="O45" s="15" t="s">
        <v>4</v>
      </c>
      <c r="P45" s="15" t="s">
        <v>5</v>
      </c>
      <c r="Q45" s="15" t="s">
        <v>6</v>
      </c>
      <c r="R45" s="15" t="s">
        <v>7</v>
      </c>
      <c r="S45" s="14" t="s">
        <v>8</v>
      </c>
      <c r="T45" s="14" t="s">
        <v>11</v>
      </c>
      <c r="U45" s="26" t="s">
        <v>24</v>
      </c>
      <c r="V45" s="27"/>
      <c r="W45" s="22"/>
      <c r="X45" s="62"/>
    </row>
    <row r="46" spans="1:25" ht="63" customHeight="1" thickBot="1" x14ac:dyDescent="0.25">
      <c r="A46" s="30"/>
      <c r="B46" s="31" t="s">
        <v>18</v>
      </c>
      <c r="C46" s="32">
        <v>24</v>
      </c>
      <c r="D46" s="80">
        <v>10</v>
      </c>
      <c r="E46" s="87"/>
      <c r="F46" s="113">
        <v>1.67</v>
      </c>
      <c r="G46" s="76"/>
      <c r="H46" s="113">
        <v>1.25</v>
      </c>
      <c r="I46" s="110">
        <f>SUM(D46:H46)</f>
        <v>12.92</v>
      </c>
      <c r="J46" s="91">
        <f>K46*I46</f>
        <v>0</v>
      </c>
      <c r="K46" s="106">
        <f>SUM(M46:U46)</f>
        <v>0</v>
      </c>
      <c r="L46" s="96"/>
      <c r="M46" s="34"/>
      <c r="N46" s="34"/>
      <c r="O46" s="34"/>
      <c r="P46" s="34"/>
      <c r="Q46" s="34"/>
      <c r="R46" s="34"/>
      <c r="S46" s="34"/>
      <c r="T46" s="34"/>
      <c r="U46" s="34"/>
      <c r="V46" s="33"/>
      <c r="W46" s="35"/>
      <c r="X46" s="61" t="s">
        <v>45</v>
      </c>
      <c r="Y46" s="124">
        <f>J46*1.2</f>
        <v>0</v>
      </c>
    </row>
    <row r="47" spans="1:25" ht="17" thickBot="1" x14ac:dyDescent="0.25">
      <c r="A47" s="1"/>
      <c r="B47" s="11"/>
      <c r="C47" s="11"/>
      <c r="D47" s="78"/>
      <c r="E47" s="85"/>
      <c r="F47" s="12"/>
      <c r="G47" s="12"/>
      <c r="H47" s="12"/>
      <c r="I47" s="111"/>
      <c r="J47" s="90"/>
      <c r="K47" s="103"/>
      <c r="L47" s="94"/>
      <c r="M47" s="37">
        <v>152</v>
      </c>
      <c r="N47" s="14">
        <v>164</v>
      </c>
      <c r="O47" s="15" t="s">
        <v>4</v>
      </c>
      <c r="P47" s="15" t="s">
        <v>5</v>
      </c>
      <c r="Q47" s="15" t="s">
        <v>6</v>
      </c>
      <c r="R47" s="15" t="s">
        <v>7</v>
      </c>
      <c r="S47" s="14" t="s">
        <v>8</v>
      </c>
      <c r="T47" s="14" t="s">
        <v>11</v>
      </c>
      <c r="U47" s="26" t="s">
        <v>24</v>
      </c>
      <c r="V47" s="27"/>
      <c r="W47" s="22"/>
      <c r="X47" s="62"/>
    </row>
    <row r="48" spans="1:25" ht="65.25" customHeight="1" thickBot="1" x14ac:dyDescent="0.25">
      <c r="A48" s="30"/>
      <c r="B48" s="49" t="s">
        <v>19</v>
      </c>
      <c r="C48" s="32">
        <v>24</v>
      </c>
      <c r="D48" s="80">
        <v>10</v>
      </c>
      <c r="E48" s="87"/>
      <c r="F48" s="113">
        <v>1.67</v>
      </c>
      <c r="G48" s="76"/>
      <c r="H48" s="113">
        <v>1.25</v>
      </c>
      <c r="I48" s="110">
        <f>SUM(D48:H48)</f>
        <v>12.92</v>
      </c>
      <c r="J48" s="91">
        <f>K48*I48</f>
        <v>0</v>
      </c>
      <c r="K48" s="106">
        <f>SUM(M48:U48)</f>
        <v>0</v>
      </c>
      <c r="L48" s="96"/>
      <c r="M48" s="34"/>
      <c r="N48" s="34"/>
      <c r="O48" s="34"/>
      <c r="P48" s="34"/>
      <c r="Q48" s="34"/>
      <c r="R48" s="34"/>
      <c r="S48" s="34"/>
      <c r="T48" s="34"/>
      <c r="U48" s="34"/>
      <c r="V48" s="33"/>
      <c r="W48" s="35"/>
      <c r="X48" s="61" t="s">
        <v>45</v>
      </c>
      <c r="Y48" s="124">
        <f>J48*1.2</f>
        <v>0</v>
      </c>
    </row>
    <row r="49" spans="1:25" ht="17" thickBot="1" x14ac:dyDescent="0.25">
      <c r="A49" s="1"/>
      <c r="B49" s="11"/>
      <c r="C49" s="11"/>
      <c r="D49" s="78"/>
      <c r="E49" s="85"/>
      <c r="F49" s="12"/>
      <c r="G49" s="12"/>
      <c r="H49" s="12"/>
      <c r="I49" s="111"/>
      <c r="J49" s="90"/>
      <c r="K49" s="103"/>
      <c r="L49" s="94"/>
      <c r="M49" s="13"/>
      <c r="N49" s="14" t="s">
        <v>10</v>
      </c>
      <c r="O49" s="15" t="s">
        <v>4</v>
      </c>
      <c r="P49" s="15" t="s">
        <v>5</v>
      </c>
      <c r="Q49" s="15" t="s">
        <v>6</v>
      </c>
      <c r="R49" s="15" t="s">
        <v>7</v>
      </c>
      <c r="S49" s="23"/>
      <c r="T49" s="23"/>
      <c r="U49" s="27"/>
      <c r="V49" s="27"/>
      <c r="W49" s="22"/>
      <c r="X49" s="62"/>
    </row>
    <row r="50" spans="1:25" ht="67.5" customHeight="1" thickBot="1" x14ac:dyDescent="0.25">
      <c r="A50" s="30"/>
      <c r="B50" s="50" t="s">
        <v>20</v>
      </c>
      <c r="C50" s="32">
        <v>24</v>
      </c>
      <c r="D50" s="80">
        <v>10</v>
      </c>
      <c r="E50" s="87"/>
      <c r="F50" s="113">
        <v>1.67</v>
      </c>
      <c r="G50" s="76"/>
      <c r="H50" s="113">
        <v>1.25</v>
      </c>
      <c r="I50" s="110">
        <f>SUM(D50:H50)</f>
        <v>12.92</v>
      </c>
      <c r="J50" s="91">
        <f>K50*I50</f>
        <v>0</v>
      </c>
      <c r="K50" s="106">
        <f>SUM(N50:R50)</f>
        <v>0</v>
      </c>
      <c r="L50" s="95"/>
      <c r="M50" s="19"/>
      <c r="N50" s="18"/>
      <c r="O50" s="18"/>
      <c r="P50" s="18"/>
      <c r="Q50" s="18"/>
      <c r="R50" s="18"/>
      <c r="S50" s="19"/>
      <c r="T50" s="19"/>
      <c r="U50" s="19"/>
      <c r="V50" s="19"/>
      <c r="W50" s="72"/>
      <c r="X50" s="61" t="s">
        <v>45</v>
      </c>
      <c r="Y50" s="124">
        <f>J50*1.2</f>
        <v>0</v>
      </c>
    </row>
    <row r="51" spans="1:25" ht="17" thickBot="1" x14ac:dyDescent="0.25">
      <c r="A51" s="1"/>
      <c r="B51" s="11"/>
      <c r="C51" s="11"/>
      <c r="D51" s="78"/>
      <c r="E51" s="85"/>
      <c r="F51" s="12"/>
      <c r="G51" s="12"/>
      <c r="H51" s="12"/>
      <c r="I51" s="111"/>
      <c r="J51" s="90"/>
      <c r="K51" s="103"/>
      <c r="L51" s="94"/>
      <c r="M51" s="13"/>
      <c r="N51" s="14" t="s">
        <v>10</v>
      </c>
      <c r="O51" s="15" t="s">
        <v>4</v>
      </c>
      <c r="P51" s="15" t="s">
        <v>5</v>
      </c>
      <c r="Q51" s="15" t="s">
        <v>6</v>
      </c>
      <c r="R51" s="15" t="s">
        <v>7</v>
      </c>
      <c r="S51" s="23"/>
      <c r="T51" s="23"/>
      <c r="U51" s="27"/>
      <c r="V51" s="27"/>
      <c r="W51" s="22"/>
      <c r="X51" s="62"/>
    </row>
    <row r="52" spans="1:25" ht="63" customHeight="1" thickBot="1" x14ac:dyDescent="0.25">
      <c r="A52" s="30"/>
      <c r="B52" s="50" t="s">
        <v>17</v>
      </c>
      <c r="C52" s="32">
        <v>24</v>
      </c>
      <c r="D52" s="80">
        <v>10</v>
      </c>
      <c r="E52" s="87"/>
      <c r="F52" s="113">
        <v>1.67</v>
      </c>
      <c r="G52" s="76"/>
      <c r="H52" s="113">
        <v>1.25</v>
      </c>
      <c r="I52" s="110">
        <f>SUM(D52:H52)</f>
        <v>12.92</v>
      </c>
      <c r="J52" s="91">
        <f>K52*I52</f>
        <v>0</v>
      </c>
      <c r="K52" s="106">
        <f>SUM(N52:R52)</f>
        <v>0</v>
      </c>
      <c r="L52" s="95"/>
      <c r="M52" s="19"/>
      <c r="N52" s="18"/>
      <c r="O52" s="18"/>
      <c r="P52" s="18"/>
      <c r="Q52" s="18"/>
      <c r="R52" s="18"/>
      <c r="S52" s="19"/>
      <c r="T52" s="19"/>
      <c r="U52" s="19"/>
      <c r="V52" s="19"/>
      <c r="W52" s="72"/>
      <c r="X52" s="61" t="s">
        <v>45</v>
      </c>
      <c r="Y52" s="124">
        <f>J52*1.2</f>
        <v>0</v>
      </c>
    </row>
    <row r="53" spans="1:25" ht="17" thickBot="1" x14ac:dyDescent="0.25">
      <c r="A53" s="1"/>
      <c r="B53" s="11"/>
      <c r="C53" s="11"/>
      <c r="D53" s="78"/>
      <c r="E53" s="85"/>
      <c r="F53" s="12"/>
      <c r="G53" s="12"/>
      <c r="H53" s="12"/>
      <c r="I53" s="111"/>
      <c r="J53" s="90"/>
      <c r="K53" s="103"/>
      <c r="L53" s="94"/>
      <c r="M53" s="37">
        <v>152</v>
      </c>
      <c r="N53" s="14">
        <v>164</v>
      </c>
      <c r="O53" s="15" t="s">
        <v>4</v>
      </c>
      <c r="P53" s="15" t="s">
        <v>5</v>
      </c>
      <c r="Q53" s="15" t="s">
        <v>6</v>
      </c>
      <c r="R53" s="15" t="s">
        <v>7</v>
      </c>
      <c r="S53" s="14" t="s">
        <v>8</v>
      </c>
      <c r="T53" s="14" t="s">
        <v>11</v>
      </c>
      <c r="U53" s="26" t="s">
        <v>24</v>
      </c>
      <c r="V53" s="27"/>
      <c r="W53" s="22"/>
      <c r="X53" s="62"/>
    </row>
    <row r="54" spans="1:25" ht="62.25" customHeight="1" thickBot="1" x14ac:dyDescent="0.25">
      <c r="A54" s="4"/>
      <c r="B54" s="16" t="s">
        <v>37</v>
      </c>
      <c r="C54" s="17">
        <v>98</v>
      </c>
      <c r="D54" s="79">
        <v>40.83</v>
      </c>
      <c r="E54" s="87"/>
      <c r="F54" s="113">
        <v>1.67</v>
      </c>
      <c r="G54" s="76"/>
      <c r="H54" s="113">
        <v>1.25</v>
      </c>
      <c r="I54" s="110">
        <f>SUM(D54:H54)</f>
        <v>43.75</v>
      </c>
      <c r="J54" s="91">
        <f>K54*I54</f>
        <v>0</v>
      </c>
      <c r="K54" s="104">
        <f>SUM(M54:U54)</f>
        <v>0</v>
      </c>
      <c r="L54" s="95"/>
      <c r="M54" s="18"/>
      <c r="N54" s="18"/>
      <c r="O54" s="18"/>
      <c r="P54" s="18"/>
      <c r="Q54" s="18"/>
      <c r="R54" s="18"/>
      <c r="S54" s="18"/>
      <c r="T54" s="18"/>
      <c r="U54" s="18"/>
      <c r="V54" s="19"/>
      <c r="W54" s="72"/>
      <c r="X54" s="61" t="s">
        <v>45</v>
      </c>
      <c r="Y54" s="124">
        <f>J54*1.2</f>
        <v>0</v>
      </c>
    </row>
    <row r="55" spans="1:25" ht="17" thickBot="1" x14ac:dyDescent="0.25">
      <c r="A55" s="1"/>
      <c r="B55" s="11"/>
      <c r="C55" s="11"/>
      <c r="D55" s="78"/>
      <c r="E55" s="85"/>
      <c r="F55" s="12"/>
      <c r="G55" s="12"/>
      <c r="H55" s="12"/>
      <c r="I55" s="111"/>
      <c r="J55" s="90"/>
      <c r="K55" s="103"/>
      <c r="L55" s="94"/>
      <c r="M55" s="37">
        <v>152</v>
      </c>
      <c r="N55" s="14">
        <v>164</v>
      </c>
      <c r="O55" s="15" t="s">
        <v>4</v>
      </c>
      <c r="P55" s="15" t="s">
        <v>5</v>
      </c>
      <c r="Q55" s="15" t="s">
        <v>6</v>
      </c>
      <c r="R55" s="15" t="s">
        <v>7</v>
      </c>
      <c r="S55" s="14" t="s">
        <v>8</v>
      </c>
      <c r="T55" s="14" t="s">
        <v>11</v>
      </c>
      <c r="U55" s="26" t="s">
        <v>24</v>
      </c>
      <c r="V55" s="27"/>
      <c r="W55" s="22"/>
      <c r="X55" s="62"/>
    </row>
    <row r="56" spans="1:25" ht="61.5" customHeight="1" thickBot="1" x14ac:dyDescent="0.25">
      <c r="A56" s="4"/>
      <c r="B56" s="16" t="s">
        <v>12</v>
      </c>
      <c r="C56" s="17">
        <v>69</v>
      </c>
      <c r="D56" s="79">
        <v>28.75</v>
      </c>
      <c r="E56" s="87"/>
      <c r="F56" s="113">
        <v>1.67</v>
      </c>
      <c r="G56" s="76"/>
      <c r="H56" s="113">
        <v>1.25</v>
      </c>
      <c r="I56" s="110">
        <f>SUM(D56:H56)</f>
        <v>31.67</v>
      </c>
      <c r="J56" s="91">
        <f>K56*I56</f>
        <v>0</v>
      </c>
      <c r="K56" s="104">
        <f>SUM(M56:U56)</f>
        <v>0</v>
      </c>
      <c r="L56" s="95"/>
      <c r="M56" s="18"/>
      <c r="N56" s="18"/>
      <c r="O56" s="18"/>
      <c r="P56" s="18"/>
      <c r="Q56" s="18"/>
      <c r="R56" s="18"/>
      <c r="S56" s="18"/>
      <c r="T56" s="18"/>
      <c r="U56" s="18"/>
      <c r="V56" s="19"/>
      <c r="W56" s="72"/>
      <c r="X56" s="61" t="s">
        <v>45</v>
      </c>
      <c r="Y56" s="124">
        <f>J56*1.2</f>
        <v>0</v>
      </c>
    </row>
    <row r="57" spans="1:25" ht="17" thickBot="1" x14ac:dyDescent="0.25">
      <c r="A57" s="1"/>
      <c r="B57" s="11"/>
      <c r="C57" s="11"/>
      <c r="D57" s="78"/>
      <c r="E57" s="85"/>
      <c r="F57" s="12"/>
      <c r="G57" s="12"/>
      <c r="H57" s="12"/>
      <c r="I57" s="111"/>
      <c r="J57" s="90"/>
      <c r="K57" s="103"/>
      <c r="L57" s="94"/>
      <c r="M57" s="13"/>
      <c r="N57" s="14" t="s">
        <v>10</v>
      </c>
      <c r="O57" s="15" t="s">
        <v>4</v>
      </c>
      <c r="P57" s="15" t="s">
        <v>5</v>
      </c>
      <c r="Q57" s="15" t="s">
        <v>6</v>
      </c>
      <c r="R57" s="15" t="s">
        <v>7</v>
      </c>
      <c r="S57" s="14" t="s">
        <v>8</v>
      </c>
      <c r="T57" s="14" t="s">
        <v>11</v>
      </c>
      <c r="U57" s="26" t="s">
        <v>24</v>
      </c>
      <c r="V57" s="26" t="s">
        <v>25</v>
      </c>
      <c r="W57" s="22"/>
      <c r="X57" s="62"/>
    </row>
    <row r="58" spans="1:25" ht="72" customHeight="1" thickBot="1" x14ac:dyDescent="0.25">
      <c r="A58" s="4"/>
      <c r="B58" s="50" t="s">
        <v>38</v>
      </c>
      <c r="C58" s="17">
        <v>98</v>
      </c>
      <c r="D58" s="79">
        <v>40.83</v>
      </c>
      <c r="E58" s="87"/>
      <c r="F58" s="113">
        <v>1.67</v>
      </c>
      <c r="G58" s="76"/>
      <c r="H58" s="113">
        <v>1.25</v>
      </c>
      <c r="I58" s="110">
        <f>SUM(D58:H58)</f>
        <v>43.75</v>
      </c>
      <c r="J58" s="91">
        <f>K58*I58</f>
        <v>0</v>
      </c>
      <c r="K58" s="104">
        <f>SUM(N58:V58)</f>
        <v>0</v>
      </c>
      <c r="L58" s="95"/>
      <c r="M58" s="19"/>
      <c r="N58" s="18"/>
      <c r="O58" s="18"/>
      <c r="P58" s="18"/>
      <c r="Q58" s="18"/>
      <c r="R58" s="18"/>
      <c r="S58" s="18"/>
      <c r="T58" s="18"/>
      <c r="U58" s="18"/>
      <c r="V58" s="18"/>
      <c r="W58" s="72"/>
      <c r="X58" s="61" t="s">
        <v>45</v>
      </c>
      <c r="Y58" s="124">
        <f>J58*1.2</f>
        <v>0</v>
      </c>
    </row>
    <row r="59" spans="1:25" ht="17" thickBot="1" x14ac:dyDescent="0.25">
      <c r="A59" s="1"/>
      <c r="B59" s="11"/>
      <c r="C59" s="11"/>
      <c r="D59" s="78"/>
      <c r="E59" s="85"/>
      <c r="F59" s="12"/>
      <c r="G59" s="12"/>
      <c r="H59" s="12"/>
      <c r="I59" s="111"/>
      <c r="J59" s="90"/>
      <c r="K59" s="103"/>
      <c r="L59" s="94"/>
      <c r="M59" s="13"/>
      <c r="N59" s="23"/>
      <c r="O59" s="15" t="s">
        <v>4</v>
      </c>
      <c r="P59" s="15" t="s">
        <v>5</v>
      </c>
      <c r="Q59" s="15" t="s">
        <v>6</v>
      </c>
      <c r="R59" s="15" t="s">
        <v>7</v>
      </c>
      <c r="S59" s="14" t="s">
        <v>8</v>
      </c>
      <c r="T59" s="14" t="s">
        <v>11</v>
      </c>
      <c r="U59" s="26" t="s">
        <v>24</v>
      </c>
      <c r="V59" s="27"/>
      <c r="W59" s="22"/>
      <c r="X59" s="62"/>
    </row>
    <row r="60" spans="1:25" ht="70.5" customHeight="1" thickBot="1" x14ac:dyDescent="0.25">
      <c r="A60" s="30"/>
      <c r="B60" s="50" t="s">
        <v>39</v>
      </c>
      <c r="C60" s="17">
        <v>45.4</v>
      </c>
      <c r="D60" s="79">
        <v>28.3</v>
      </c>
      <c r="E60" s="87"/>
      <c r="F60" s="113">
        <v>1.67</v>
      </c>
      <c r="G60" s="76"/>
      <c r="H60" s="113">
        <v>1.25</v>
      </c>
      <c r="I60" s="110">
        <f>SUM(D60:H60)</f>
        <v>31.22</v>
      </c>
      <c r="J60" s="91">
        <f>K60*I60</f>
        <v>0</v>
      </c>
      <c r="K60" s="104">
        <f>SUM(O60:U60)</f>
        <v>0</v>
      </c>
      <c r="L60" s="95"/>
      <c r="M60" s="19"/>
      <c r="N60" s="19"/>
      <c r="O60" s="18"/>
      <c r="P60" s="18"/>
      <c r="Q60" s="18"/>
      <c r="R60" s="18"/>
      <c r="S60" s="18"/>
      <c r="T60" s="18"/>
      <c r="U60" s="18"/>
      <c r="V60" s="19"/>
      <c r="W60" s="72"/>
      <c r="X60" s="61" t="s">
        <v>45</v>
      </c>
      <c r="Y60" s="124">
        <f>J60*1.2</f>
        <v>0</v>
      </c>
    </row>
    <row r="61" spans="1:25" ht="17" thickBot="1" x14ac:dyDescent="0.25">
      <c r="A61" s="1"/>
      <c r="B61" s="11"/>
      <c r="C61" s="11"/>
      <c r="D61" s="78"/>
      <c r="E61" s="85"/>
      <c r="F61" s="12"/>
      <c r="G61" s="12"/>
      <c r="H61" s="12"/>
      <c r="I61" s="111"/>
      <c r="J61" s="90"/>
      <c r="K61" s="103"/>
      <c r="L61" s="94"/>
      <c r="M61" s="13"/>
      <c r="N61" s="14" t="s">
        <v>10</v>
      </c>
      <c r="O61" s="15" t="s">
        <v>4</v>
      </c>
      <c r="P61" s="15" t="s">
        <v>5</v>
      </c>
      <c r="Q61" s="15" t="s">
        <v>6</v>
      </c>
      <c r="R61" s="15" t="s">
        <v>7</v>
      </c>
      <c r="S61" s="14" t="s">
        <v>8</v>
      </c>
      <c r="T61" s="23"/>
      <c r="U61" s="27"/>
      <c r="V61" s="27"/>
      <c r="W61" s="22"/>
      <c r="X61" s="62"/>
    </row>
    <row r="62" spans="1:25" ht="70.5" customHeight="1" thickBot="1" x14ac:dyDescent="0.25">
      <c r="A62" s="30"/>
      <c r="B62" s="50" t="s">
        <v>40</v>
      </c>
      <c r="C62" s="17">
        <v>45.4</v>
      </c>
      <c r="D62" s="79">
        <v>28.3</v>
      </c>
      <c r="E62" s="87"/>
      <c r="F62" s="113">
        <v>1.67</v>
      </c>
      <c r="G62" s="76"/>
      <c r="H62" s="113">
        <v>1.25</v>
      </c>
      <c r="I62" s="110">
        <f>SUM(D62:H62)</f>
        <v>31.22</v>
      </c>
      <c r="J62" s="91">
        <f>K62*I62</f>
        <v>0</v>
      </c>
      <c r="K62" s="104">
        <f>SUM(N62:S62)</f>
        <v>0</v>
      </c>
      <c r="L62" s="95"/>
      <c r="M62" s="19"/>
      <c r="N62" s="18"/>
      <c r="O62" s="18"/>
      <c r="P62" s="18"/>
      <c r="Q62" s="18"/>
      <c r="R62" s="18"/>
      <c r="S62" s="18"/>
      <c r="T62" s="19"/>
      <c r="U62" s="19"/>
      <c r="V62" s="19"/>
      <c r="W62" s="21"/>
      <c r="X62" s="61" t="s">
        <v>45</v>
      </c>
      <c r="Y62" s="124">
        <f>J62*1.2</f>
        <v>0</v>
      </c>
    </row>
    <row r="63" spans="1:25" ht="17" thickBot="1" x14ac:dyDescent="0.25">
      <c r="A63" s="1"/>
      <c r="B63" s="11"/>
      <c r="C63" s="11"/>
      <c r="D63" s="78"/>
      <c r="E63" s="85"/>
      <c r="F63" s="12"/>
      <c r="G63" s="12"/>
      <c r="H63" s="12"/>
      <c r="I63" s="111"/>
      <c r="J63" s="90"/>
      <c r="K63" s="103"/>
      <c r="L63" s="94"/>
      <c r="M63" s="13"/>
      <c r="N63" s="14" t="s">
        <v>10</v>
      </c>
      <c r="O63" s="15" t="s">
        <v>4</v>
      </c>
      <c r="P63" s="15" t="s">
        <v>5</v>
      </c>
      <c r="Q63" s="15" t="s">
        <v>6</v>
      </c>
      <c r="R63" s="15" t="s">
        <v>7</v>
      </c>
      <c r="S63" s="14" t="s">
        <v>8</v>
      </c>
      <c r="T63" s="14" t="s">
        <v>11</v>
      </c>
      <c r="U63" s="27"/>
      <c r="V63" s="27"/>
      <c r="W63" s="22"/>
      <c r="X63" s="62"/>
    </row>
    <row r="64" spans="1:25" ht="74.25" customHeight="1" thickBot="1" x14ac:dyDescent="0.25">
      <c r="A64" s="30"/>
      <c r="B64" s="49" t="s">
        <v>41</v>
      </c>
      <c r="C64" s="32">
        <v>42.66</v>
      </c>
      <c r="D64" s="80">
        <v>27.9</v>
      </c>
      <c r="E64" s="87"/>
      <c r="F64" s="113">
        <v>1.67</v>
      </c>
      <c r="G64" s="76"/>
      <c r="H64" s="113">
        <v>1.25</v>
      </c>
      <c r="I64" s="110">
        <f>SUM(D64:H64)</f>
        <v>30.82</v>
      </c>
      <c r="J64" s="91">
        <f>K64*I64</f>
        <v>0</v>
      </c>
      <c r="K64" s="104">
        <f>SUM(N64:T64)</f>
        <v>0</v>
      </c>
      <c r="L64" s="96"/>
      <c r="M64" s="33"/>
      <c r="N64" s="34"/>
      <c r="O64" s="34"/>
      <c r="P64" s="34"/>
      <c r="Q64" s="34"/>
      <c r="R64" s="34"/>
      <c r="S64" s="34"/>
      <c r="T64" s="34"/>
      <c r="U64" s="33"/>
      <c r="V64" s="33"/>
      <c r="W64" s="35"/>
      <c r="X64" s="61" t="s">
        <v>45</v>
      </c>
      <c r="Y64" s="124">
        <f>J64*1.2</f>
        <v>0</v>
      </c>
    </row>
    <row r="65" spans="1:32" ht="17" thickBot="1" x14ac:dyDescent="0.25">
      <c r="A65" s="1"/>
      <c r="B65" s="11"/>
      <c r="C65" s="11"/>
      <c r="D65" s="78"/>
      <c r="E65" s="85"/>
      <c r="F65" s="12"/>
      <c r="G65" s="12"/>
      <c r="H65" s="12"/>
      <c r="I65" s="111"/>
      <c r="J65" s="90"/>
      <c r="K65" s="103"/>
      <c r="L65" s="94"/>
      <c r="M65" s="13"/>
      <c r="N65" s="39"/>
      <c r="O65" s="13"/>
      <c r="P65" s="13"/>
      <c r="Q65" s="13"/>
      <c r="R65" s="13"/>
      <c r="S65" s="39"/>
      <c r="T65" s="39"/>
      <c r="U65" s="39"/>
      <c r="V65" s="39"/>
      <c r="W65" s="44" t="s">
        <v>9</v>
      </c>
      <c r="X65" s="62"/>
    </row>
    <row r="66" spans="1:32" ht="66.75" customHeight="1" thickBot="1" x14ac:dyDescent="0.25">
      <c r="A66" s="48"/>
      <c r="B66" s="49" t="s">
        <v>42</v>
      </c>
      <c r="C66" s="32">
        <v>55.76</v>
      </c>
      <c r="D66" s="80">
        <v>34.770000000000003</v>
      </c>
      <c r="E66" s="117"/>
      <c r="F66" s="116"/>
      <c r="G66" s="116"/>
      <c r="H66" s="116"/>
      <c r="I66" s="110">
        <f>SUM(D66:H66)</f>
        <v>34.770000000000003</v>
      </c>
      <c r="J66" s="91">
        <f>K66*I66</f>
        <v>0</v>
      </c>
      <c r="K66" s="104">
        <f>W66</f>
        <v>0</v>
      </c>
      <c r="L66" s="96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47"/>
      <c r="X66" s="71"/>
      <c r="Y66" s="124">
        <f>J66*1.2</f>
        <v>0</v>
      </c>
    </row>
    <row r="67" spans="1:32" ht="17" thickBot="1" x14ac:dyDescent="0.25">
      <c r="A67" s="1"/>
      <c r="B67" s="11"/>
      <c r="C67" s="11"/>
      <c r="D67" s="78"/>
      <c r="E67" s="85"/>
      <c r="F67" s="12"/>
      <c r="G67" s="12"/>
      <c r="H67" s="12"/>
      <c r="I67" s="111"/>
      <c r="J67" s="90"/>
      <c r="K67" s="103"/>
      <c r="L67" s="94"/>
      <c r="M67" s="13"/>
      <c r="N67" s="39"/>
      <c r="O67" s="13"/>
      <c r="P67" s="13"/>
      <c r="Q67" s="13"/>
      <c r="R67" s="13"/>
      <c r="S67" s="39"/>
      <c r="T67" s="39"/>
      <c r="U67" s="39"/>
      <c r="V67" s="39"/>
      <c r="W67" s="44" t="s">
        <v>9</v>
      </c>
      <c r="X67" s="62"/>
    </row>
    <row r="68" spans="1:32" ht="60" customHeight="1" thickBot="1" x14ac:dyDescent="0.25">
      <c r="A68" s="30"/>
      <c r="B68" s="49" t="s">
        <v>43</v>
      </c>
      <c r="C68" s="32">
        <v>10</v>
      </c>
      <c r="D68" s="80">
        <v>6.56</v>
      </c>
      <c r="E68" s="117"/>
      <c r="F68" s="116"/>
      <c r="G68" s="116"/>
      <c r="H68" s="116"/>
      <c r="I68" s="110">
        <f>SUM(D68:H68)</f>
        <v>6.56</v>
      </c>
      <c r="J68" s="91">
        <f>K68*I68</f>
        <v>0</v>
      </c>
      <c r="K68" s="104">
        <f>W68</f>
        <v>0</v>
      </c>
      <c r="L68" s="96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47"/>
      <c r="X68" s="73"/>
      <c r="Y68" s="124">
        <f>J68*1.2</f>
        <v>0</v>
      </c>
    </row>
    <row r="69" spans="1:32" ht="17" thickBot="1" x14ac:dyDescent="0.25">
      <c r="A69" s="1"/>
      <c r="B69" s="11"/>
      <c r="C69" s="11"/>
      <c r="D69" s="78"/>
      <c r="E69" s="85"/>
      <c r="F69" s="12"/>
      <c r="G69" s="12"/>
      <c r="H69" s="12"/>
      <c r="I69" s="111"/>
      <c r="J69" s="90"/>
      <c r="K69" s="103"/>
      <c r="L69" s="94"/>
      <c r="M69" s="13"/>
      <c r="N69" s="39"/>
      <c r="O69" s="13"/>
      <c r="P69" s="13"/>
      <c r="Q69" s="13"/>
      <c r="R69" s="13"/>
      <c r="S69" s="39"/>
      <c r="T69" s="39"/>
      <c r="U69" s="39"/>
      <c r="V69" s="39"/>
      <c r="W69" s="44" t="s">
        <v>9</v>
      </c>
      <c r="X69" s="62"/>
    </row>
    <row r="70" spans="1:32" ht="57" customHeight="1" thickBot="1" x14ac:dyDescent="0.25">
      <c r="A70" s="4"/>
      <c r="B70" s="16" t="s">
        <v>13</v>
      </c>
      <c r="C70" s="17">
        <v>15</v>
      </c>
      <c r="D70" s="79">
        <v>6.25</v>
      </c>
      <c r="E70" s="87"/>
      <c r="F70" s="113">
        <v>1.67</v>
      </c>
      <c r="G70" s="76"/>
      <c r="H70" s="76"/>
      <c r="I70" s="110">
        <f>SUM(D70:H70)</f>
        <v>7.92</v>
      </c>
      <c r="J70" s="91">
        <f>K70*I70</f>
        <v>0</v>
      </c>
      <c r="K70" s="104">
        <f>W70</f>
        <v>0</v>
      </c>
      <c r="L70" s="95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46"/>
      <c r="X70" s="125" t="s">
        <v>46</v>
      </c>
      <c r="Y70" s="124">
        <f>J70*1.2</f>
        <v>0</v>
      </c>
    </row>
    <row r="71" spans="1:32" ht="26.25" customHeight="1" thickBot="1" x14ac:dyDescent="0.25">
      <c r="B71" s="118" t="s">
        <v>44</v>
      </c>
      <c r="C71" s="127">
        <f>SUM(J6:J70)</f>
        <v>0</v>
      </c>
      <c r="D71" s="128"/>
      <c r="E71" s="128"/>
      <c r="F71" s="128"/>
      <c r="G71" s="128"/>
      <c r="H71" s="128"/>
      <c r="I71" s="128"/>
      <c r="J71" s="129"/>
      <c r="K71" s="2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126" t="s">
        <v>62</v>
      </c>
      <c r="Y71" s="121">
        <f>J71*1.2</f>
        <v>0</v>
      </c>
      <c r="Z71" s="122"/>
      <c r="AA71" s="122"/>
      <c r="AB71" s="122"/>
      <c r="AC71" s="122"/>
      <c r="AD71" s="122"/>
      <c r="AE71" s="122"/>
      <c r="AF71" s="123"/>
    </row>
    <row r="73" spans="1:32" x14ac:dyDescent="0.2">
      <c r="B73" s="119" t="s">
        <v>58</v>
      </c>
    </row>
    <row r="80" spans="1:32" x14ac:dyDescent="0.2">
      <c r="B80" s="119" t="s">
        <v>59</v>
      </c>
    </row>
    <row r="81" spans="2:2" x14ac:dyDescent="0.2">
      <c r="B81" s="120" t="s">
        <v>60</v>
      </c>
    </row>
  </sheetData>
  <mergeCells count="3">
    <mergeCell ref="C71:J71"/>
    <mergeCell ref="A1:X2"/>
    <mergeCell ref="Y1:Y2"/>
  </mergeCells>
  <hyperlinks>
    <hyperlink ref="B30" r:id="rId1" tooltip="Bermuda léger multipoches femme" display="https://www.toptex.fr/k756-bermuda-leger-multipoches-femme.html" xr:uid="{F3C08017-2E03-4219-B488-3727D900B439}"/>
    <hyperlink ref="B32" r:id="rId2" tooltip="Bermuda léger multipoches femme" display="https://www.toptex.fr/k756-bermuda-leger-multipoches-femme.html" xr:uid="{81028AF3-79F2-40DF-A791-629853B21526}"/>
  </hyperlinks>
  <pageMargins left="0.25" right="0.25" top="0.75" bottom="0.75" header="0.3" footer="0.3"/>
  <pageSetup paperSize="9" scale="75" orientation="landscape" horizontalDpi="0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CommandeCRCA_NOAQ_02_25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LAMBERT</dc:creator>
  <cp:lastModifiedBy>Grégory MAURI</cp:lastModifiedBy>
  <cp:lastPrinted>2025-01-08T15:43:21Z</cp:lastPrinted>
  <dcterms:created xsi:type="dcterms:W3CDTF">2024-12-31T15:28:47Z</dcterms:created>
  <dcterms:modified xsi:type="dcterms:W3CDTF">2025-01-13T18:07:46Z</dcterms:modified>
</cp:coreProperties>
</file>